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26"/>
  <workbookPr codeName="DieseArbeitsmappe"/>
  <mc:AlternateContent xmlns:mc="http://schemas.openxmlformats.org/markup-compatibility/2006">
    <mc:Choice Requires="x15">
      <x15ac:absPath xmlns:x15ac="http://schemas.microsoft.com/office/spreadsheetml/2010/11/ac" url="H:\_Ablage\KW24\"/>
    </mc:Choice>
  </mc:AlternateContent>
  <xr:revisionPtr revIDLastSave="0" documentId="8_{4802B58E-5B82-4E11-86EF-4347410940DE}" xr6:coauthVersionLast="47" xr6:coauthVersionMax="47" xr10:uidLastSave="{00000000-0000-0000-0000-000000000000}"/>
  <bookViews>
    <workbookView xWindow="-118" yWindow="-118" windowWidth="25370" windowHeight="13759"/>
  </bookViews>
  <sheets>
    <sheet name="MuM-Preise_Veroeffentlichung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2" i="1" l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0" i="1"/>
  <c r="E101" i="1"/>
  <c r="E99" i="1"/>
  <c r="E98" i="1"/>
  <c r="E97" i="1"/>
  <c r="E96" i="1"/>
  <c r="E95" i="1"/>
  <c r="E94" i="1"/>
  <c r="E93" i="1"/>
  <c r="E92" i="1"/>
  <c r="E91" i="1"/>
  <c r="E90" i="1"/>
  <c r="E89" i="1"/>
  <c r="E88" i="1"/>
  <c r="E86" i="1"/>
  <c r="E81" i="1"/>
  <c r="E87" i="1"/>
  <c r="E85" i="1"/>
  <c r="E84" i="1"/>
  <c r="E83" i="1"/>
  <c r="E82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0" i="1"/>
  <c r="E51" i="1"/>
  <c r="E49" i="1"/>
  <c r="E48" i="1"/>
  <c r="D4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E21" i="1"/>
  <c r="D22" i="1"/>
  <c r="E22" i="1"/>
  <c r="D23" i="1"/>
  <c r="E23" i="1"/>
  <c r="D24" i="1"/>
  <c r="E24" i="1"/>
  <c r="D25" i="1"/>
  <c r="E25" i="1"/>
  <c r="D26" i="1"/>
  <c r="E26" i="1"/>
  <c r="D27" i="1"/>
  <c r="E27" i="1"/>
  <c r="D28" i="1"/>
  <c r="E28" i="1"/>
  <c r="D29" i="1"/>
  <c r="E29" i="1"/>
  <c r="D30" i="1"/>
  <c r="E30" i="1"/>
  <c r="D31" i="1"/>
  <c r="E31" i="1"/>
  <c r="D32" i="1"/>
  <c r="E32" i="1"/>
  <c r="D33" i="1"/>
  <c r="E33" i="1"/>
  <c r="D34" i="1"/>
  <c r="E34" i="1"/>
  <c r="D35" i="1"/>
  <c r="E35" i="1"/>
  <c r="D36" i="1"/>
  <c r="E36" i="1"/>
  <c r="D37" i="1"/>
  <c r="E37" i="1"/>
  <c r="D38" i="1"/>
  <c r="E38" i="1"/>
  <c r="D39" i="1"/>
  <c r="E39" i="1"/>
  <c r="D40" i="1"/>
  <c r="E40" i="1"/>
  <c r="D41" i="1"/>
  <c r="E41" i="1"/>
  <c r="D42" i="1"/>
  <c r="E42" i="1"/>
  <c r="D43" i="1"/>
  <c r="E43" i="1"/>
  <c r="D44" i="1"/>
  <c r="E44" i="1"/>
  <c r="D45" i="1"/>
  <c r="E45" i="1"/>
  <c r="D46" i="1"/>
  <c r="E46" i="1"/>
  <c r="E47" i="1"/>
</calcChain>
</file>

<file path=xl/comments1.xml><?xml version="1.0" encoding="utf-8"?>
<comments xmlns="http://schemas.openxmlformats.org/spreadsheetml/2006/main">
  <authors>
    <author>Benjamin Düvel</author>
  </authors>
  <commentList>
    <comment ref="E47" authorId="0" shapeId="0">
      <text>
        <r>
          <rPr>
            <b/>
            <sz val="8"/>
            <color indexed="81"/>
            <rFont val="Tahoma"/>
            <family val="2"/>
          </rPr>
          <t>BDEW:</t>
        </r>
        <r>
          <rPr>
            <sz val="8"/>
            <color indexed="81"/>
            <rFont val="Tahoma"/>
            <family val="2"/>
          </rPr>
          <t xml:space="preserve">
Bei der Veröffentlichung am 25.03.08 war aufgrund eines fehlerhaft berechneten Monats-Marktpreises für den Feb. 2008 (Schaltjahrproblematik) ein zu geringer Jahres-Mehr-/ Mindermengenpreis angegeben worden.
(4,30 ct/kWh statt 4,88 ct/kWh)</t>
        </r>
      </text>
    </comment>
  </commentList>
</comments>
</file>

<file path=xl/sharedStrings.xml><?xml version="1.0" encoding="utf-8"?>
<sst xmlns="http://schemas.openxmlformats.org/spreadsheetml/2006/main" count="23" uniqueCount="17">
  <si>
    <t>Veröffentlichung von Preisen zur Mehr- und Mindermengenabrechnung</t>
  </si>
  <si>
    <t>Arbeit
[kWh]</t>
  </si>
  <si>
    <t>Kosten
[Euro]</t>
  </si>
  <si>
    <t>TLP-
Monats-
Marktpreis
(ct/kWh) *</t>
  </si>
  <si>
    <t>SLP-
Monats-
Marktpreis
(ct/kWh) *</t>
  </si>
  <si>
    <t>TLP-Profilgruppe</t>
  </si>
  <si>
    <t>SLP-Profilgruppe</t>
  </si>
  <si>
    <t>SLP-
Jahres-
Mehr-/Minder-
mengenpreis 
(ct/kWh) **</t>
  </si>
  <si>
    <t>TLP-
Jahres-
Mehr-/Minder-
mengenpreis 
(ct/kWh) **</t>
  </si>
  <si>
    <t>JMP</t>
  </si>
  <si>
    <t>MMP</t>
  </si>
  <si>
    <t>MK</t>
  </si>
  <si>
    <t>W</t>
  </si>
  <si>
    <t>Bezeichnung gem. Leitfaden</t>
  </si>
  <si>
    <t>*) Der Monats-Marktpreis ist anzuwenden, wenn nach dem "VDEW-Verfahren" kalendermonatlich abgerechnet wird. Bei diesem Verfahren werden gemäß VDEW-Bericht M-02/2000 „Lastprofilverfahren zur Belieferung und Abrechnung von Kleinkunden in Deutschland“ die Mehr-/ Mindermengen monatsscharf für den jeweils 13 Monate zurückliegenden Kalendermonat abgerechnet.</t>
  </si>
  <si>
    <t>**) Der Jahres-Mehr-/Mindermengenpreis ist anzuwenden, wenn nach dem im VDN-Leitfaden (s. rechts zum Download) 
     beschriebenen Verfahren abgerechnet wird. Danach ist für die Mehr- und Mindermengenabrechnung für einen 
     Abrechnungszeitraum, der in einem bestimmten Monat endet, jeweils der für diesen Monat angegebene Preis 
     anzuwenden.
     Beispiel: der Abrechnungszeitraum endet im Juni 2009; der Preis für die entsprechende Mehr- und Mindermengen-
     abrechnung steht in der Zeile "Juni 2009" und beträgt 6,60 ct/kWh.</t>
  </si>
  <si>
    <t>Stand: 22.02.2016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</si>
</sst>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9" formatCode="0.000"/>
    <numFmt numFmtId="170" formatCode="#,##0.000"/>
    <numFmt numFmtId="179" formatCode="_-* #,##0.00\ &quot;DM&quot;_-;\-* #,##0.00\ &quot;DM&quot;_-;_-* &quot;-&quot;??\ &quot;DM&quot;_-;_-@_-"/>
  </numFmts>
  <fonts count="10">
    <font>
      <sz val="10"/>
      <name val="Arial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8"/>
      <name val="Univers (W1)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5">
    <xf numFmtId="0" fontId="0" fillId="0" borderId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>
      <alignment horizontal="left"/>
    </xf>
    <xf numFmtId="3" fontId="9" fillId="0" borderId="0"/>
    <xf numFmtId="179" fontId="8" fillId="0" borderId="0" applyFont="0" applyFill="0" applyBorder="0" applyAlignment="0" applyProtection="0"/>
  </cellStyleXfs>
  <cellXfs count="124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2" fillId="0" borderId="0" xfId="0" applyFont="1"/>
    <xf numFmtId="169" fontId="1" fillId="2" borderId="1" xfId="0" applyNumberFormat="1" applyFont="1" applyFill="1" applyBorder="1" applyAlignment="1">
      <alignment horizontal="right" vertical="top" wrapText="1"/>
    </xf>
    <xf numFmtId="170" fontId="3" fillId="0" borderId="2" xfId="0" applyNumberFormat="1" applyFont="1" applyBorder="1"/>
    <xf numFmtId="170" fontId="3" fillId="0" borderId="3" xfId="0" applyNumberFormat="1" applyFont="1" applyBorder="1"/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169" fontId="1" fillId="2" borderId="5" xfId="0" applyNumberFormat="1" applyFont="1" applyFill="1" applyBorder="1" applyAlignment="1">
      <alignment horizontal="right" vertical="top" wrapText="1"/>
    </xf>
    <xf numFmtId="4" fontId="2" fillId="0" borderId="7" xfId="0" applyNumberFormat="1" applyFont="1" applyBorder="1" applyAlignment="1">
      <alignment horizontal="center"/>
    </xf>
    <xf numFmtId="4" fontId="2" fillId="0" borderId="8" xfId="0" applyNumberFormat="1" applyFont="1" applyBorder="1" applyAlignment="1">
      <alignment horizontal="center"/>
    </xf>
    <xf numFmtId="0" fontId="2" fillId="0" borderId="9" xfId="0" applyFont="1" applyBorder="1"/>
    <xf numFmtId="0" fontId="1" fillId="2" borderId="10" xfId="0" applyFont="1" applyFill="1" applyBorder="1" applyAlignment="1">
      <alignment vertical="top" wrapText="1"/>
    </xf>
    <xf numFmtId="0" fontId="1" fillId="2" borderId="6" xfId="0" applyFont="1" applyFill="1" applyBorder="1" applyAlignment="1">
      <alignment vertical="top" wrapText="1"/>
    </xf>
    <xf numFmtId="17" fontId="1" fillId="2" borderId="10" xfId="0" applyNumberFormat="1" applyFont="1" applyFill="1" applyBorder="1" applyAlignment="1">
      <alignment vertical="top" wrapText="1"/>
    </xf>
    <xf numFmtId="17" fontId="1" fillId="2" borderId="11" xfId="0" applyNumberFormat="1" applyFont="1" applyFill="1" applyBorder="1" applyAlignment="1">
      <alignment vertical="top" wrapText="1"/>
    </xf>
    <xf numFmtId="17" fontId="1" fillId="2" borderId="12" xfId="0" applyNumberFormat="1" applyFont="1" applyFill="1" applyBorder="1" applyAlignment="1">
      <alignment vertical="top" wrapText="1"/>
    </xf>
    <xf numFmtId="17" fontId="1" fillId="2" borderId="13" xfId="0" applyNumberFormat="1" applyFont="1" applyFill="1" applyBorder="1" applyAlignment="1">
      <alignment vertical="top" wrapText="1"/>
    </xf>
    <xf numFmtId="0" fontId="1" fillId="2" borderId="14" xfId="0" applyFont="1" applyFill="1" applyBorder="1" applyAlignment="1">
      <alignment horizontal="center" vertical="top" wrapText="1"/>
    </xf>
    <xf numFmtId="0" fontId="3" fillId="0" borderId="0" xfId="0" applyFont="1"/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right" vertical="top" wrapText="1"/>
    </xf>
    <xf numFmtId="17" fontId="1" fillId="2" borderId="15" xfId="0" applyNumberFormat="1" applyFont="1" applyFill="1" applyBorder="1" applyAlignment="1">
      <alignment vertical="top" wrapText="1"/>
    </xf>
    <xf numFmtId="17" fontId="1" fillId="2" borderId="16" xfId="0" applyNumberFormat="1" applyFont="1" applyFill="1" applyBorder="1" applyAlignment="1">
      <alignment vertical="top" wrapText="1"/>
    </xf>
    <xf numFmtId="17" fontId="1" fillId="2" borderId="17" xfId="0" applyNumberFormat="1" applyFont="1" applyFill="1" applyBorder="1" applyAlignment="1">
      <alignment vertical="top" wrapText="1"/>
    </xf>
    <xf numFmtId="0" fontId="1" fillId="2" borderId="18" xfId="0" applyFont="1" applyFill="1" applyBorder="1" applyAlignment="1">
      <alignment horizontal="center" vertical="top" wrapText="1"/>
    </xf>
    <xf numFmtId="0" fontId="1" fillId="2" borderId="19" xfId="0" applyFont="1" applyFill="1" applyBorder="1" applyAlignment="1">
      <alignment vertical="top" wrapText="1"/>
    </xf>
    <xf numFmtId="0" fontId="1" fillId="2" borderId="20" xfId="0" applyFont="1" applyFill="1" applyBorder="1" applyAlignment="1">
      <alignment vertical="top" wrapText="1"/>
    </xf>
    <xf numFmtId="169" fontId="1" fillId="2" borderId="12" xfId="0" applyNumberFormat="1" applyFont="1" applyFill="1" applyBorder="1" applyAlignment="1">
      <alignment horizontal="right" vertical="top" wrapText="1"/>
    </xf>
    <xf numFmtId="169" fontId="1" fillId="2" borderId="13" xfId="0" applyNumberFormat="1" applyFont="1" applyFill="1" applyBorder="1" applyAlignment="1">
      <alignment horizontal="right" vertical="top" wrapText="1"/>
    </xf>
    <xf numFmtId="170" fontId="3" fillId="0" borderId="21" xfId="0" applyNumberFormat="1" applyFont="1" applyBorder="1"/>
    <xf numFmtId="17" fontId="1" fillId="2" borderId="22" xfId="0" applyNumberFormat="1" applyFont="1" applyFill="1" applyBorder="1" applyAlignment="1">
      <alignment vertical="top" wrapText="1"/>
    </xf>
    <xf numFmtId="169" fontId="1" fillId="2" borderId="23" xfId="0" applyNumberFormat="1" applyFont="1" applyFill="1" applyBorder="1" applyAlignment="1">
      <alignment horizontal="right" vertical="top" wrapText="1"/>
    </xf>
    <xf numFmtId="169" fontId="1" fillId="2" borderId="24" xfId="0" applyNumberFormat="1" applyFont="1" applyFill="1" applyBorder="1" applyAlignment="1">
      <alignment horizontal="right" vertical="top" wrapText="1"/>
    </xf>
    <xf numFmtId="170" fontId="3" fillId="0" borderId="25" xfId="0" applyNumberFormat="1" applyFont="1" applyBorder="1"/>
    <xf numFmtId="4" fontId="2" fillId="0" borderId="26" xfId="0" applyNumberFormat="1" applyFont="1" applyBorder="1" applyAlignment="1">
      <alignment horizontal="center"/>
    </xf>
    <xf numFmtId="17" fontId="1" fillId="2" borderId="23" xfId="0" applyNumberFormat="1" applyFont="1" applyFill="1" applyBorder="1" applyAlignment="1">
      <alignment vertical="top" wrapText="1"/>
    </xf>
    <xf numFmtId="17" fontId="1" fillId="2" borderId="24" xfId="0" applyNumberFormat="1" applyFont="1" applyFill="1" applyBorder="1" applyAlignment="1">
      <alignment vertical="top" wrapText="1"/>
    </xf>
    <xf numFmtId="0" fontId="1" fillId="2" borderId="27" xfId="0" applyFont="1" applyFill="1" applyBorder="1" applyAlignment="1">
      <alignment horizontal="center" vertical="top" wrapText="1"/>
    </xf>
    <xf numFmtId="0" fontId="1" fillId="2" borderId="28" xfId="0" applyFont="1" applyFill="1" applyBorder="1" applyAlignment="1">
      <alignment vertical="top" wrapText="1"/>
    </xf>
    <xf numFmtId="170" fontId="3" fillId="0" borderId="29" xfId="0" applyNumberFormat="1" applyFont="1" applyBorder="1"/>
    <xf numFmtId="169" fontId="1" fillId="2" borderId="16" xfId="0" applyNumberFormat="1" applyFont="1" applyFill="1" applyBorder="1" applyAlignment="1">
      <alignment horizontal="right" vertical="top" wrapText="1"/>
    </xf>
    <xf numFmtId="169" fontId="1" fillId="2" borderId="17" xfId="0" applyNumberFormat="1" applyFont="1" applyFill="1" applyBorder="1" applyAlignment="1">
      <alignment horizontal="right" vertical="top" wrapText="1"/>
    </xf>
    <xf numFmtId="4" fontId="2" fillId="0" borderId="30" xfId="0" applyNumberFormat="1" applyFont="1" applyBorder="1" applyAlignment="1">
      <alignment horizontal="center"/>
    </xf>
    <xf numFmtId="17" fontId="1" fillId="2" borderId="31" xfId="0" applyNumberFormat="1" applyFont="1" applyFill="1" applyBorder="1" applyAlignment="1">
      <alignment vertical="top" wrapText="1"/>
    </xf>
    <xf numFmtId="17" fontId="1" fillId="2" borderId="32" xfId="0" applyNumberFormat="1" applyFont="1" applyFill="1" applyBorder="1" applyAlignment="1">
      <alignment vertical="top" wrapText="1"/>
    </xf>
    <xf numFmtId="169" fontId="1" fillId="2" borderId="33" xfId="0" applyNumberFormat="1" applyFont="1" applyFill="1" applyBorder="1" applyAlignment="1">
      <alignment horizontal="right" vertical="top" wrapText="1"/>
    </xf>
    <xf numFmtId="169" fontId="1" fillId="2" borderId="34" xfId="0" applyNumberFormat="1" applyFont="1" applyFill="1" applyBorder="1" applyAlignment="1">
      <alignment horizontal="right" vertical="top" wrapText="1"/>
    </xf>
    <xf numFmtId="170" fontId="3" fillId="0" borderId="35" xfId="0" applyNumberFormat="1" applyFont="1" applyBorder="1"/>
    <xf numFmtId="17" fontId="1" fillId="2" borderId="33" xfId="0" applyNumberFormat="1" applyFont="1" applyFill="1" applyBorder="1" applyAlignment="1">
      <alignment vertical="top" wrapText="1"/>
    </xf>
    <xf numFmtId="17" fontId="1" fillId="2" borderId="34" xfId="0" applyNumberFormat="1" applyFont="1" applyFill="1" applyBorder="1" applyAlignment="1">
      <alignment vertical="top" wrapText="1"/>
    </xf>
    <xf numFmtId="0" fontId="1" fillId="2" borderId="36" xfId="0" applyFont="1" applyFill="1" applyBorder="1" applyAlignment="1">
      <alignment horizontal="center" vertical="top" wrapText="1"/>
    </xf>
    <xf numFmtId="0" fontId="1" fillId="2" borderId="37" xfId="0" applyFont="1" applyFill="1" applyBorder="1" applyAlignment="1">
      <alignment vertical="top" wrapText="1"/>
    </xf>
    <xf numFmtId="17" fontId="1" fillId="2" borderId="38" xfId="0" applyNumberFormat="1" applyFont="1" applyFill="1" applyBorder="1" applyAlignment="1">
      <alignment vertical="top" wrapText="1"/>
    </xf>
    <xf numFmtId="169" fontId="1" fillId="2" borderId="39" xfId="0" applyNumberFormat="1" applyFont="1" applyFill="1" applyBorder="1" applyAlignment="1">
      <alignment horizontal="right" vertical="top" wrapText="1"/>
    </xf>
    <xf numFmtId="169" fontId="1" fillId="2" borderId="40" xfId="0" applyNumberFormat="1" applyFont="1" applyFill="1" applyBorder="1" applyAlignment="1">
      <alignment horizontal="right" vertical="top" wrapText="1"/>
    </xf>
    <xf numFmtId="0" fontId="1" fillId="2" borderId="41" xfId="0" applyFont="1" applyFill="1" applyBorder="1" applyAlignment="1">
      <alignment horizontal="center" vertical="top" wrapText="1"/>
    </xf>
    <xf numFmtId="0" fontId="1" fillId="2" borderId="42" xfId="0" applyFont="1" applyFill="1" applyBorder="1" applyAlignment="1">
      <alignment vertical="top" wrapText="1"/>
    </xf>
    <xf numFmtId="17" fontId="1" fillId="2" borderId="43" xfId="0" applyNumberFormat="1" applyFont="1" applyFill="1" applyBorder="1" applyAlignment="1">
      <alignment vertical="top" wrapText="1"/>
    </xf>
    <xf numFmtId="169" fontId="1" fillId="2" borderId="44" xfId="0" applyNumberFormat="1" applyFont="1" applyFill="1" applyBorder="1" applyAlignment="1">
      <alignment horizontal="right" vertical="top" wrapText="1"/>
    </xf>
    <xf numFmtId="169" fontId="1" fillId="2" borderId="45" xfId="0" applyNumberFormat="1" applyFont="1" applyFill="1" applyBorder="1" applyAlignment="1">
      <alignment horizontal="right" vertical="top" wrapText="1"/>
    </xf>
    <xf numFmtId="170" fontId="3" fillId="0" borderId="46" xfId="0" applyNumberFormat="1" applyFont="1" applyBorder="1"/>
    <xf numFmtId="4" fontId="2" fillId="0" borderId="47" xfId="0" applyNumberFormat="1" applyFont="1" applyBorder="1" applyAlignment="1">
      <alignment horizontal="center"/>
    </xf>
    <xf numFmtId="0" fontId="1" fillId="2" borderId="48" xfId="0" applyFont="1" applyFill="1" applyBorder="1" applyAlignment="1">
      <alignment horizontal="center" vertical="top" wrapText="1"/>
    </xf>
    <xf numFmtId="0" fontId="1" fillId="2" borderId="49" xfId="0" applyFont="1" applyFill="1" applyBorder="1" applyAlignment="1">
      <alignment vertical="top" wrapText="1"/>
    </xf>
    <xf numFmtId="0" fontId="1" fillId="2" borderId="42" xfId="0" applyFont="1" applyFill="1" applyBorder="1" applyAlignment="1">
      <alignment horizontal="center" vertical="top" wrapText="1"/>
    </xf>
    <xf numFmtId="0" fontId="1" fillId="2" borderId="49" xfId="0" applyFont="1" applyFill="1" applyBorder="1" applyAlignment="1">
      <alignment horizontal="center" vertical="top" wrapText="1"/>
    </xf>
    <xf numFmtId="17" fontId="1" fillId="2" borderId="50" xfId="0" applyNumberFormat="1" applyFont="1" applyFill="1" applyBorder="1" applyAlignment="1">
      <alignment vertical="top" wrapText="1"/>
    </xf>
    <xf numFmtId="169" fontId="1" fillId="2" borderId="51" xfId="0" applyNumberFormat="1" applyFont="1" applyFill="1" applyBorder="1" applyAlignment="1">
      <alignment horizontal="right" vertical="top" wrapText="1"/>
    </xf>
    <xf numFmtId="169" fontId="1" fillId="2" borderId="52" xfId="0" applyNumberFormat="1" applyFont="1" applyFill="1" applyBorder="1" applyAlignment="1">
      <alignment horizontal="right" vertical="top" wrapText="1"/>
    </xf>
    <xf numFmtId="170" fontId="3" fillId="0" borderId="53" xfId="0" applyNumberFormat="1" applyFont="1" applyBorder="1"/>
    <xf numFmtId="17" fontId="1" fillId="2" borderId="51" xfId="0" applyNumberFormat="1" applyFont="1" applyFill="1" applyBorder="1" applyAlignment="1">
      <alignment vertical="top" wrapText="1"/>
    </xf>
    <xf numFmtId="17" fontId="1" fillId="2" borderId="52" xfId="0" applyNumberFormat="1" applyFont="1" applyFill="1" applyBorder="1" applyAlignment="1">
      <alignment vertical="top" wrapText="1"/>
    </xf>
    <xf numFmtId="0" fontId="1" fillId="2" borderId="54" xfId="0" applyFont="1" applyFill="1" applyBorder="1" applyAlignment="1">
      <alignment horizontal="center" vertical="top" wrapText="1"/>
    </xf>
    <xf numFmtId="0" fontId="1" fillId="2" borderId="55" xfId="0" applyFont="1" applyFill="1" applyBorder="1" applyAlignment="1">
      <alignment vertical="top" wrapText="1"/>
    </xf>
    <xf numFmtId="17" fontId="1" fillId="2" borderId="56" xfId="0" applyNumberFormat="1" applyFont="1" applyFill="1" applyBorder="1" applyAlignment="1">
      <alignment vertical="top" wrapText="1"/>
    </xf>
    <xf numFmtId="169" fontId="1" fillId="2" borderId="57" xfId="0" applyNumberFormat="1" applyFont="1" applyFill="1" applyBorder="1" applyAlignment="1">
      <alignment horizontal="right" vertical="top" wrapText="1"/>
    </xf>
    <xf numFmtId="169" fontId="1" fillId="2" borderId="58" xfId="0" applyNumberFormat="1" applyFont="1" applyFill="1" applyBorder="1" applyAlignment="1">
      <alignment horizontal="right" vertical="top" wrapText="1"/>
    </xf>
    <xf numFmtId="170" fontId="3" fillId="0" borderId="59" xfId="0" applyNumberFormat="1" applyFont="1" applyBorder="1"/>
    <xf numFmtId="4" fontId="2" fillId="0" borderId="60" xfId="0" applyNumberFormat="1" applyFont="1" applyBorder="1" applyAlignment="1">
      <alignment horizontal="center"/>
    </xf>
    <xf numFmtId="17" fontId="1" fillId="2" borderId="57" xfId="0" applyNumberFormat="1" applyFont="1" applyFill="1" applyBorder="1" applyAlignment="1">
      <alignment vertical="top" wrapText="1"/>
    </xf>
    <xf numFmtId="17" fontId="1" fillId="2" borderId="58" xfId="0" applyNumberFormat="1" applyFont="1" applyFill="1" applyBorder="1" applyAlignment="1">
      <alignment vertical="top" wrapText="1"/>
    </xf>
    <xf numFmtId="0" fontId="1" fillId="2" borderId="61" xfId="0" applyFont="1" applyFill="1" applyBorder="1" applyAlignment="1">
      <alignment horizontal="center" vertical="top" wrapText="1"/>
    </xf>
    <xf numFmtId="0" fontId="1" fillId="2" borderId="62" xfId="0" applyFont="1" applyFill="1" applyBorder="1" applyAlignment="1">
      <alignment vertical="top" wrapText="1"/>
    </xf>
    <xf numFmtId="17" fontId="1" fillId="2" borderId="63" xfId="0" applyNumberFormat="1" applyFont="1" applyFill="1" applyBorder="1" applyAlignment="1">
      <alignment vertical="top" wrapText="1"/>
    </xf>
    <xf numFmtId="169" fontId="1" fillId="2" borderId="22" xfId="0" applyNumberFormat="1" applyFont="1" applyFill="1" applyBorder="1" applyAlignment="1">
      <alignment horizontal="right" vertical="top" wrapText="1"/>
    </xf>
    <xf numFmtId="169" fontId="1" fillId="2" borderId="29" xfId="0" applyNumberFormat="1" applyFont="1" applyFill="1" applyBorder="1" applyAlignment="1">
      <alignment horizontal="right" vertical="top" wrapText="1"/>
    </xf>
    <xf numFmtId="17" fontId="1" fillId="2" borderId="64" xfId="0" applyNumberFormat="1" applyFont="1" applyFill="1" applyBorder="1" applyAlignment="1">
      <alignment vertical="top" wrapText="1"/>
    </xf>
    <xf numFmtId="17" fontId="1" fillId="2" borderId="29" xfId="0" applyNumberFormat="1" applyFont="1" applyFill="1" applyBorder="1" applyAlignment="1">
      <alignment vertical="top" wrapText="1"/>
    </xf>
    <xf numFmtId="0" fontId="1" fillId="2" borderId="29" xfId="0" applyFont="1" applyFill="1" applyBorder="1" applyAlignment="1">
      <alignment horizontal="center" vertical="top" wrapText="1"/>
    </xf>
    <xf numFmtId="0" fontId="1" fillId="2" borderId="63" xfId="0" applyFont="1" applyFill="1" applyBorder="1" applyAlignment="1">
      <alignment vertical="top" wrapText="1"/>
    </xf>
    <xf numFmtId="17" fontId="1" fillId="2" borderId="65" xfId="0" applyNumberFormat="1" applyFont="1" applyFill="1" applyBorder="1" applyAlignment="1">
      <alignment vertical="top" wrapText="1"/>
    </xf>
    <xf numFmtId="169" fontId="1" fillId="2" borderId="15" xfId="0" applyNumberFormat="1" applyFont="1" applyFill="1" applyBorder="1" applyAlignment="1">
      <alignment horizontal="right" vertical="top" wrapText="1"/>
    </xf>
    <xf numFmtId="169" fontId="1" fillId="2" borderId="2" xfId="0" applyNumberFormat="1" applyFont="1" applyFill="1" applyBorder="1" applyAlignment="1">
      <alignment horizontal="right" vertical="top" wrapText="1"/>
    </xf>
    <xf numFmtId="17" fontId="1" fillId="2" borderId="66" xfId="0" applyNumberFormat="1" applyFont="1" applyFill="1" applyBorder="1" applyAlignment="1">
      <alignment vertical="top" wrapText="1"/>
    </xf>
    <xf numFmtId="17" fontId="1" fillId="2" borderId="2" xfId="0" applyNumberFormat="1" applyFont="1" applyFill="1" applyBorder="1" applyAlignment="1">
      <alignment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65" xfId="0" applyFont="1" applyFill="1" applyBorder="1" applyAlignment="1">
      <alignment vertical="top" wrapText="1"/>
    </xf>
    <xf numFmtId="17" fontId="1" fillId="2" borderId="67" xfId="0" applyNumberFormat="1" applyFont="1" applyFill="1" applyBorder="1" applyAlignment="1">
      <alignment vertical="top" wrapText="1"/>
    </xf>
    <xf numFmtId="169" fontId="1" fillId="2" borderId="32" xfId="0" applyNumberFormat="1" applyFont="1" applyFill="1" applyBorder="1" applyAlignment="1">
      <alignment horizontal="right" vertical="top" wrapText="1"/>
    </xf>
    <xf numFmtId="169" fontId="1" fillId="2" borderId="35" xfId="0" applyNumberFormat="1" applyFont="1" applyFill="1" applyBorder="1" applyAlignment="1">
      <alignment horizontal="right" vertical="top" wrapText="1"/>
    </xf>
    <xf numFmtId="17" fontId="1" fillId="2" borderId="68" xfId="0" applyNumberFormat="1" applyFont="1" applyFill="1" applyBorder="1" applyAlignment="1">
      <alignment vertical="top" wrapText="1"/>
    </xf>
    <xf numFmtId="17" fontId="1" fillId="2" borderId="35" xfId="0" applyNumberFormat="1" applyFont="1" applyFill="1" applyBorder="1" applyAlignment="1">
      <alignment vertical="top" wrapText="1"/>
    </xf>
    <xf numFmtId="0" fontId="1" fillId="2" borderId="35" xfId="0" applyFont="1" applyFill="1" applyBorder="1" applyAlignment="1">
      <alignment horizontal="center" vertical="top" wrapText="1"/>
    </xf>
    <xf numFmtId="0" fontId="1" fillId="2" borderId="67" xfId="0" applyFont="1" applyFill="1" applyBorder="1" applyAlignment="1">
      <alignment vertical="top" wrapText="1"/>
    </xf>
    <xf numFmtId="17" fontId="1" fillId="2" borderId="69" xfId="0" applyNumberFormat="1" applyFont="1" applyFill="1" applyBorder="1" applyAlignment="1">
      <alignment vertical="top" wrapText="1"/>
    </xf>
    <xf numFmtId="169" fontId="1" fillId="2" borderId="70" xfId="0" applyNumberFormat="1" applyFont="1" applyFill="1" applyBorder="1" applyAlignment="1">
      <alignment horizontal="right" vertical="top" wrapText="1"/>
    </xf>
    <xf numFmtId="169" fontId="1" fillId="2" borderId="71" xfId="0" applyNumberFormat="1" applyFont="1" applyFill="1" applyBorder="1" applyAlignment="1">
      <alignment horizontal="right" vertical="top" wrapText="1"/>
    </xf>
    <xf numFmtId="170" fontId="3" fillId="0" borderId="71" xfId="0" applyNumberFormat="1" applyFont="1" applyBorder="1"/>
    <xf numFmtId="17" fontId="1" fillId="2" borderId="72" xfId="0" applyNumberFormat="1" applyFont="1" applyFill="1" applyBorder="1" applyAlignment="1">
      <alignment vertical="top" wrapText="1"/>
    </xf>
    <xf numFmtId="17" fontId="1" fillId="2" borderId="71" xfId="0" applyNumberFormat="1" applyFont="1" applyFill="1" applyBorder="1" applyAlignment="1">
      <alignment vertical="top" wrapText="1"/>
    </xf>
    <xf numFmtId="0" fontId="1" fillId="2" borderId="71" xfId="0" applyFont="1" applyFill="1" applyBorder="1" applyAlignment="1">
      <alignment horizontal="center" vertical="top" wrapText="1"/>
    </xf>
    <xf numFmtId="0" fontId="1" fillId="2" borderId="69" xfId="0" applyFont="1" applyFill="1" applyBorder="1" applyAlignment="1">
      <alignment vertical="top" wrapText="1"/>
    </xf>
    <xf numFmtId="4" fontId="2" fillId="0" borderId="73" xfId="0" applyNumberFormat="1" applyFont="1" applyBorder="1" applyAlignment="1">
      <alignment horizontal="center"/>
    </xf>
    <xf numFmtId="169" fontId="3" fillId="0" borderId="29" xfId="0" applyNumberFormat="1" applyFont="1" applyBorder="1"/>
    <xf numFmtId="0" fontId="6" fillId="0" borderId="74" xfId="0" applyFont="1" applyBorder="1" applyAlignment="1">
      <alignment horizontal="center" vertical="center"/>
    </xf>
    <xf numFmtId="0" fontId="6" fillId="0" borderId="75" xfId="0" applyFont="1" applyBorder="1" applyAlignment="1">
      <alignment vertical="center"/>
    </xf>
    <xf numFmtId="0" fontId="6" fillId="0" borderId="76" xfId="0" applyFont="1" applyBorder="1" applyAlignment="1">
      <alignment vertical="center"/>
    </xf>
    <xf numFmtId="0" fontId="0" fillId="0" borderId="0" xfId="0" applyAlignment="1">
      <alignment horizontal="left" vertical="top" wrapText="1"/>
    </xf>
    <xf numFmtId="0" fontId="6" fillId="0" borderId="75" xfId="0" applyFont="1" applyBorder="1" applyAlignment="1">
      <alignment horizontal="center" vertical="center"/>
    </xf>
    <xf numFmtId="0" fontId="6" fillId="0" borderId="76" xfId="0" applyFont="1" applyBorder="1" applyAlignment="1">
      <alignment horizontal="center" vertical="center"/>
    </xf>
  </cellXfs>
  <cellStyles count="5">
    <cellStyle name="A4 Auto Format" xfId="1"/>
    <cellStyle name="A4 Normal" xfId="2"/>
    <cellStyle name="ResultTab" xfId="3"/>
    <cellStyle name="Standard" xfId="0" builtinId="0"/>
    <cellStyle name="Währung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20</xdr:row>
      <xdr:rowOff>0</xdr:rowOff>
    </xdr:from>
    <xdr:to>
      <xdr:col>8</xdr:col>
      <xdr:colOff>8313</xdr:colOff>
      <xdr:row>20</xdr:row>
      <xdr:rowOff>8313</xdr:rowOff>
    </xdr:to>
    <xdr:pic>
      <xdr:nvPicPr>
        <xdr:cNvPr id="5768" name="Picture 1" descr="ecblank">
          <a:extLst>
            <a:ext uri="{FF2B5EF4-FFF2-40B4-BE49-F238E27FC236}">
              <a16:creationId xmlns:a16="http://schemas.microsoft.com/office/drawing/2014/main" id="{4F57CC76-F290-4351-8027-55ECD31B84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8785" y="4522124"/>
          <a:ext cx="8313" cy="83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8</xdr:col>
      <xdr:colOff>8313</xdr:colOff>
      <xdr:row>21</xdr:row>
      <xdr:rowOff>8313</xdr:rowOff>
    </xdr:to>
    <xdr:pic>
      <xdr:nvPicPr>
        <xdr:cNvPr id="5769" name="Picture 2" descr="ecblank">
          <a:extLst>
            <a:ext uri="{FF2B5EF4-FFF2-40B4-BE49-F238E27FC236}">
              <a16:creationId xmlns:a16="http://schemas.microsoft.com/office/drawing/2014/main" id="{6660EA75-22DD-4BAF-AE0C-FD1B33FB7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8785" y="4688378"/>
          <a:ext cx="8313" cy="83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8313</xdr:colOff>
      <xdr:row>22</xdr:row>
      <xdr:rowOff>8313</xdr:rowOff>
    </xdr:to>
    <xdr:pic>
      <xdr:nvPicPr>
        <xdr:cNvPr id="5770" name="Picture 3" descr="ecblank">
          <a:extLst>
            <a:ext uri="{FF2B5EF4-FFF2-40B4-BE49-F238E27FC236}">
              <a16:creationId xmlns:a16="http://schemas.microsoft.com/office/drawing/2014/main" id="{67085212-15EE-4546-9D86-B162E1D04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8785" y="4854633"/>
          <a:ext cx="8313" cy="83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23</xdr:row>
      <xdr:rowOff>0</xdr:rowOff>
    </xdr:from>
    <xdr:to>
      <xdr:col>8</xdr:col>
      <xdr:colOff>8313</xdr:colOff>
      <xdr:row>23</xdr:row>
      <xdr:rowOff>8313</xdr:rowOff>
    </xdr:to>
    <xdr:pic>
      <xdr:nvPicPr>
        <xdr:cNvPr id="5771" name="Picture 4" descr="ecblank">
          <a:extLst>
            <a:ext uri="{FF2B5EF4-FFF2-40B4-BE49-F238E27FC236}">
              <a16:creationId xmlns:a16="http://schemas.microsoft.com/office/drawing/2014/main" id="{A188E452-246B-418D-B486-BFD7AE2903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8785" y="5020887"/>
          <a:ext cx="8313" cy="83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24</xdr:row>
      <xdr:rowOff>0</xdr:rowOff>
    </xdr:from>
    <xdr:to>
      <xdr:col>8</xdr:col>
      <xdr:colOff>8313</xdr:colOff>
      <xdr:row>24</xdr:row>
      <xdr:rowOff>8313</xdr:rowOff>
    </xdr:to>
    <xdr:pic>
      <xdr:nvPicPr>
        <xdr:cNvPr id="5772" name="Picture 5" descr="ecblank">
          <a:extLst>
            <a:ext uri="{FF2B5EF4-FFF2-40B4-BE49-F238E27FC236}">
              <a16:creationId xmlns:a16="http://schemas.microsoft.com/office/drawing/2014/main" id="{802B74EA-9F36-4EC1-9BB1-BAE7100F38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8785" y="5187142"/>
          <a:ext cx="8313" cy="83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8313</xdr:colOff>
      <xdr:row>25</xdr:row>
      <xdr:rowOff>8313</xdr:rowOff>
    </xdr:to>
    <xdr:pic>
      <xdr:nvPicPr>
        <xdr:cNvPr id="5773" name="Picture 6" descr="ecblank">
          <a:extLst>
            <a:ext uri="{FF2B5EF4-FFF2-40B4-BE49-F238E27FC236}">
              <a16:creationId xmlns:a16="http://schemas.microsoft.com/office/drawing/2014/main" id="{4743A8D1-EEF7-4793-AF58-B5077666A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8785" y="5353396"/>
          <a:ext cx="8313" cy="83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26</xdr:row>
      <xdr:rowOff>0</xdr:rowOff>
    </xdr:from>
    <xdr:to>
      <xdr:col>8</xdr:col>
      <xdr:colOff>8313</xdr:colOff>
      <xdr:row>26</xdr:row>
      <xdr:rowOff>8313</xdr:rowOff>
    </xdr:to>
    <xdr:pic>
      <xdr:nvPicPr>
        <xdr:cNvPr id="5774" name="Picture 7" descr="ecblank">
          <a:extLst>
            <a:ext uri="{FF2B5EF4-FFF2-40B4-BE49-F238E27FC236}">
              <a16:creationId xmlns:a16="http://schemas.microsoft.com/office/drawing/2014/main" id="{5B38DE22-5030-420F-8FE2-0C43898BFB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8785" y="5519651"/>
          <a:ext cx="8313" cy="83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8313</xdr:colOff>
      <xdr:row>27</xdr:row>
      <xdr:rowOff>8313</xdr:rowOff>
    </xdr:to>
    <xdr:pic>
      <xdr:nvPicPr>
        <xdr:cNvPr id="5775" name="Picture 8" descr="ecblank">
          <a:extLst>
            <a:ext uri="{FF2B5EF4-FFF2-40B4-BE49-F238E27FC236}">
              <a16:creationId xmlns:a16="http://schemas.microsoft.com/office/drawing/2014/main" id="{E54C9FF9-0682-4F15-A21C-B24C5183F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8785" y="5685905"/>
          <a:ext cx="8313" cy="83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28</xdr:row>
      <xdr:rowOff>0</xdr:rowOff>
    </xdr:from>
    <xdr:to>
      <xdr:col>8</xdr:col>
      <xdr:colOff>8313</xdr:colOff>
      <xdr:row>28</xdr:row>
      <xdr:rowOff>8313</xdr:rowOff>
    </xdr:to>
    <xdr:pic>
      <xdr:nvPicPr>
        <xdr:cNvPr id="5776" name="Picture 9" descr="ecblank">
          <a:extLst>
            <a:ext uri="{FF2B5EF4-FFF2-40B4-BE49-F238E27FC236}">
              <a16:creationId xmlns:a16="http://schemas.microsoft.com/office/drawing/2014/main" id="{EE9B29B7-225E-4070-82F3-AE5D494B2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8785" y="5852160"/>
          <a:ext cx="8313" cy="83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29</xdr:row>
      <xdr:rowOff>0</xdr:rowOff>
    </xdr:from>
    <xdr:to>
      <xdr:col>8</xdr:col>
      <xdr:colOff>8313</xdr:colOff>
      <xdr:row>29</xdr:row>
      <xdr:rowOff>8313</xdr:rowOff>
    </xdr:to>
    <xdr:pic>
      <xdr:nvPicPr>
        <xdr:cNvPr id="5777" name="Picture 10" descr="ecblank">
          <a:extLst>
            <a:ext uri="{FF2B5EF4-FFF2-40B4-BE49-F238E27FC236}">
              <a16:creationId xmlns:a16="http://schemas.microsoft.com/office/drawing/2014/main" id="{B4A39BD8-E1B0-4EB3-BC78-0AD3EC2C82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8785" y="6018415"/>
          <a:ext cx="8313" cy="83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8313</xdr:colOff>
      <xdr:row>30</xdr:row>
      <xdr:rowOff>8313</xdr:rowOff>
    </xdr:to>
    <xdr:pic>
      <xdr:nvPicPr>
        <xdr:cNvPr id="5778" name="Picture 11" descr="ecblank">
          <a:extLst>
            <a:ext uri="{FF2B5EF4-FFF2-40B4-BE49-F238E27FC236}">
              <a16:creationId xmlns:a16="http://schemas.microsoft.com/office/drawing/2014/main" id="{3237D7C2-53EB-4DA0-8570-740C1EDF10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8785" y="6184669"/>
          <a:ext cx="8313" cy="83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31</xdr:row>
      <xdr:rowOff>0</xdr:rowOff>
    </xdr:from>
    <xdr:to>
      <xdr:col>8</xdr:col>
      <xdr:colOff>8313</xdr:colOff>
      <xdr:row>31</xdr:row>
      <xdr:rowOff>8313</xdr:rowOff>
    </xdr:to>
    <xdr:pic>
      <xdr:nvPicPr>
        <xdr:cNvPr id="5779" name="Picture 12" descr="ecblank">
          <a:extLst>
            <a:ext uri="{FF2B5EF4-FFF2-40B4-BE49-F238E27FC236}">
              <a16:creationId xmlns:a16="http://schemas.microsoft.com/office/drawing/2014/main" id="{944C832A-5578-4DC8-AC5C-9E87A6906E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8785" y="6359236"/>
          <a:ext cx="8313" cy="83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32</xdr:row>
      <xdr:rowOff>0</xdr:rowOff>
    </xdr:from>
    <xdr:to>
      <xdr:col>8</xdr:col>
      <xdr:colOff>8313</xdr:colOff>
      <xdr:row>32</xdr:row>
      <xdr:rowOff>8313</xdr:rowOff>
    </xdr:to>
    <xdr:pic>
      <xdr:nvPicPr>
        <xdr:cNvPr id="5780" name="Picture 13" descr="ecblank">
          <a:extLst>
            <a:ext uri="{FF2B5EF4-FFF2-40B4-BE49-F238E27FC236}">
              <a16:creationId xmlns:a16="http://schemas.microsoft.com/office/drawing/2014/main" id="{B4938649-FCEE-4127-AF32-67FB08E92E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8785" y="6525491"/>
          <a:ext cx="8313" cy="83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8</xdr:col>
      <xdr:colOff>8313</xdr:colOff>
      <xdr:row>33</xdr:row>
      <xdr:rowOff>8313</xdr:rowOff>
    </xdr:to>
    <xdr:pic>
      <xdr:nvPicPr>
        <xdr:cNvPr id="5781" name="Picture 14" descr="ecblank">
          <a:extLst>
            <a:ext uri="{FF2B5EF4-FFF2-40B4-BE49-F238E27FC236}">
              <a16:creationId xmlns:a16="http://schemas.microsoft.com/office/drawing/2014/main" id="{097EB4C3-1A4D-4C97-8C39-9712837F76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8785" y="6691745"/>
          <a:ext cx="8313" cy="83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34</xdr:row>
      <xdr:rowOff>0</xdr:rowOff>
    </xdr:from>
    <xdr:to>
      <xdr:col>8</xdr:col>
      <xdr:colOff>8313</xdr:colOff>
      <xdr:row>34</xdr:row>
      <xdr:rowOff>8313</xdr:rowOff>
    </xdr:to>
    <xdr:pic>
      <xdr:nvPicPr>
        <xdr:cNvPr id="5782" name="Picture 15" descr="ecblank">
          <a:extLst>
            <a:ext uri="{FF2B5EF4-FFF2-40B4-BE49-F238E27FC236}">
              <a16:creationId xmlns:a16="http://schemas.microsoft.com/office/drawing/2014/main" id="{2D79AECA-9949-474C-9FEB-08F055EB32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8785" y="6858000"/>
          <a:ext cx="8313" cy="83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8313</xdr:colOff>
      <xdr:row>35</xdr:row>
      <xdr:rowOff>8313</xdr:rowOff>
    </xdr:to>
    <xdr:pic>
      <xdr:nvPicPr>
        <xdr:cNvPr id="5783" name="Picture 16" descr="ecblank">
          <a:extLst>
            <a:ext uri="{FF2B5EF4-FFF2-40B4-BE49-F238E27FC236}">
              <a16:creationId xmlns:a16="http://schemas.microsoft.com/office/drawing/2014/main" id="{6BD43BBC-0040-49B1-B745-21BC404D5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8785" y="7024255"/>
          <a:ext cx="8313" cy="83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8313</xdr:colOff>
      <xdr:row>36</xdr:row>
      <xdr:rowOff>8313</xdr:rowOff>
    </xdr:to>
    <xdr:pic>
      <xdr:nvPicPr>
        <xdr:cNvPr id="5784" name="Picture 17" descr="ecblank">
          <a:extLst>
            <a:ext uri="{FF2B5EF4-FFF2-40B4-BE49-F238E27FC236}">
              <a16:creationId xmlns:a16="http://schemas.microsoft.com/office/drawing/2014/main" id="{A063E790-C45F-439A-97D3-B928031ADD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8785" y="7190509"/>
          <a:ext cx="8313" cy="83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8313</xdr:colOff>
      <xdr:row>37</xdr:row>
      <xdr:rowOff>8313</xdr:rowOff>
    </xdr:to>
    <xdr:pic>
      <xdr:nvPicPr>
        <xdr:cNvPr id="5785" name="Picture 18" descr="ecblank">
          <a:extLst>
            <a:ext uri="{FF2B5EF4-FFF2-40B4-BE49-F238E27FC236}">
              <a16:creationId xmlns:a16="http://schemas.microsoft.com/office/drawing/2014/main" id="{05F4D3DF-24C9-4E08-B6AD-3AF9C62F74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8785" y="7356764"/>
          <a:ext cx="8313" cy="83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8313</xdr:colOff>
      <xdr:row>38</xdr:row>
      <xdr:rowOff>8313</xdr:rowOff>
    </xdr:to>
    <xdr:pic>
      <xdr:nvPicPr>
        <xdr:cNvPr id="5786" name="Picture 19" descr="ecblank">
          <a:extLst>
            <a:ext uri="{FF2B5EF4-FFF2-40B4-BE49-F238E27FC236}">
              <a16:creationId xmlns:a16="http://schemas.microsoft.com/office/drawing/2014/main" id="{6FB0A442-BDCA-43AF-8581-6CA1688E73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8785" y="7523018"/>
          <a:ext cx="8313" cy="83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8313</xdr:colOff>
      <xdr:row>39</xdr:row>
      <xdr:rowOff>8313</xdr:rowOff>
    </xdr:to>
    <xdr:pic>
      <xdr:nvPicPr>
        <xdr:cNvPr id="5787" name="Picture 20" descr="ecblank">
          <a:extLst>
            <a:ext uri="{FF2B5EF4-FFF2-40B4-BE49-F238E27FC236}">
              <a16:creationId xmlns:a16="http://schemas.microsoft.com/office/drawing/2014/main" id="{BB26D7EA-20CE-47B4-B3BE-0D13D9DB3A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8785" y="7689273"/>
          <a:ext cx="8313" cy="83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40</xdr:row>
      <xdr:rowOff>0</xdr:rowOff>
    </xdr:from>
    <xdr:to>
      <xdr:col>8</xdr:col>
      <xdr:colOff>8313</xdr:colOff>
      <xdr:row>40</xdr:row>
      <xdr:rowOff>8313</xdr:rowOff>
    </xdr:to>
    <xdr:pic>
      <xdr:nvPicPr>
        <xdr:cNvPr id="5788" name="Picture 21" descr="ecblank">
          <a:extLst>
            <a:ext uri="{FF2B5EF4-FFF2-40B4-BE49-F238E27FC236}">
              <a16:creationId xmlns:a16="http://schemas.microsoft.com/office/drawing/2014/main" id="{2D47F610-77DF-49B1-B89D-FF527EC740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8785" y="7855527"/>
          <a:ext cx="8313" cy="83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41</xdr:row>
      <xdr:rowOff>0</xdr:rowOff>
    </xdr:from>
    <xdr:to>
      <xdr:col>8</xdr:col>
      <xdr:colOff>8313</xdr:colOff>
      <xdr:row>41</xdr:row>
      <xdr:rowOff>8313</xdr:rowOff>
    </xdr:to>
    <xdr:pic>
      <xdr:nvPicPr>
        <xdr:cNvPr id="5789" name="Picture 22" descr="ecblank">
          <a:extLst>
            <a:ext uri="{FF2B5EF4-FFF2-40B4-BE49-F238E27FC236}">
              <a16:creationId xmlns:a16="http://schemas.microsoft.com/office/drawing/2014/main" id="{AE0457F8-BBD0-46DF-A4FD-89FD6E0B2E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8785" y="8021782"/>
          <a:ext cx="8313" cy="83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8313</xdr:colOff>
      <xdr:row>42</xdr:row>
      <xdr:rowOff>8313</xdr:rowOff>
    </xdr:to>
    <xdr:pic>
      <xdr:nvPicPr>
        <xdr:cNvPr id="5790" name="Picture 23" descr="ecblank">
          <a:extLst>
            <a:ext uri="{FF2B5EF4-FFF2-40B4-BE49-F238E27FC236}">
              <a16:creationId xmlns:a16="http://schemas.microsoft.com/office/drawing/2014/main" id="{19338796-3881-4504-B73D-DD5224C41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8785" y="8188036"/>
          <a:ext cx="8313" cy="83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8313</xdr:colOff>
      <xdr:row>43</xdr:row>
      <xdr:rowOff>8313</xdr:rowOff>
    </xdr:to>
    <xdr:pic>
      <xdr:nvPicPr>
        <xdr:cNvPr id="5791" name="Picture 24" descr="ecblank">
          <a:extLst>
            <a:ext uri="{FF2B5EF4-FFF2-40B4-BE49-F238E27FC236}">
              <a16:creationId xmlns:a16="http://schemas.microsoft.com/office/drawing/2014/main" id="{2F410158-AF2F-43C9-AC88-811581A34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8785" y="8362604"/>
          <a:ext cx="8313" cy="83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44</xdr:row>
      <xdr:rowOff>0</xdr:rowOff>
    </xdr:from>
    <xdr:to>
      <xdr:col>8</xdr:col>
      <xdr:colOff>8313</xdr:colOff>
      <xdr:row>44</xdr:row>
      <xdr:rowOff>8313</xdr:rowOff>
    </xdr:to>
    <xdr:pic>
      <xdr:nvPicPr>
        <xdr:cNvPr id="5792" name="Picture 25" descr="ecblank">
          <a:extLst>
            <a:ext uri="{FF2B5EF4-FFF2-40B4-BE49-F238E27FC236}">
              <a16:creationId xmlns:a16="http://schemas.microsoft.com/office/drawing/2014/main" id="{11C25346-4788-4FC9-A6F8-CFEE6DBA09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8785" y="8528858"/>
          <a:ext cx="8313" cy="83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45</xdr:row>
      <xdr:rowOff>0</xdr:rowOff>
    </xdr:from>
    <xdr:to>
      <xdr:col>8</xdr:col>
      <xdr:colOff>8313</xdr:colOff>
      <xdr:row>45</xdr:row>
      <xdr:rowOff>8313</xdr:rowOff>
    </xdr:to>
    <xdr:pic>
      <xdr:nvPicPr>
        <xdr:cNvPr id="5793" name="Picture 26" descr="ecblank">
          <a:extLst>
            <a:ext uri="{FF2B5EF4-FFF2-40B4-BE49-F238E27FC236}">
              <a16:creationId xmlns:a16="http://schemas.microsoft.com/office/drawing/2014/main" id="{F2ED5DD7-3BE4-46C8-9DC9-E21ED56D64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8785" y="8695113"/>
          <a:ext cx="8313" cy="83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46</xdr:row>
      <xdr:rowOff>0</xdr:rowOff>
    </xdr:from>
    <xdr:to>
      <xdr:col>8</xdr:col>
      <xdr:colOff>8313</xdr:colOff>
      <xdr:row>46</xdr:row>
      <xdr:rowOff>8313</xdr:rowOff>
    </xdr:to>
    <xdr:pic>
      <xdr:nvPicPr>
        <xdr:cNvPr id="5794" name="Picture 27" descr="ecblank">
          <a:extLst>
            <a:ext uri="{FF2B5EF4-FFF2-40B4-BE49-F238E27FC236}">
              <a16:creationId xmlns:a16="http://schemas.microsoft.com/office/drawing/2014/main" id="{2C96F1FC-CA5A-4063-A28D-7DCF157FC7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8785" y="8861367"/>
          <a:ext cx="8313" cy="83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147</xdr:row>
      <xdr:rowOff>0</xdr:rowOff>
    </xdr:from>
    <xdr:to>
      <xdr:col>8</xdr:col>
      <xdr:colOff>8313</xdr:colOff>
      <xdr:row>147</xdr:row>
      <xdr:rowOff>8313</xdr:rowOff>
    </xdr:to>
    <xdr:pic>
      <xdr:nvPicPr>
        <xdr:cNvPr id="5795" name="Picture 287" descr="ecblank">
          <a:extLst>
            <a:ext uri="{FF2B5EF4-FFF2-40B4-BE49-F238E27FC236}">
              <a16:creationId xmlns:a16="http://schemas.microsoft.com/office/drawing/2014/main" id="{3232571E-F667-409C-B9BB-5EDDBE72F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8785" y="25719578"/>
          <a:ext cx="8313" cy="83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46</xdr:row>
      <xdr:rowOff>0</xdr:rowOff>
    </xdr:from>
    <xdr:to>
      <xdr:col>8</xdr:col>
      <xdr:colOff>8313</xdr:colOff>
      <xdr:row>46</xdr:row>
      <xdr:rowOff>8313</xdr:rowOff>
    </xdr:to>
    <xdr:pic>
      <xdr:nvPicPr>
        <xdr:cNvPr id="5796" name="Picture 289" descr="ecblank">
          <a:extLst>
            <a:ext uri="{FF2B5EF4-FFF2-40B4-BE49-F238E27FC236}">
              <a16:creationId xmlns:a16="http://schemas.microsoft.com/office/drawing/2014/main" id="{D54797EF-8CD2-4D73-95C5-656598216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8785" y="8861367"/>
          <a:ext cx="8313" cy="83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47</xdr:row>
      <xdr:rowOff>0</xdr:rowOff>
    </xdr:from>
    <xdr:to>
      <xdr:col>8</xdr:col>
      <xdr:colOff>8313</xdr:colOff>
      <xdr:row>47</xdr:row>
      <xdr:rowOff>8313</xdr:rowOff>
    </xdr:to>
    <xdr:pic>
      <xdr:nvPicPr>
        <xdr:cNvPr id="5797" name="Picture 292" descr="ecblank">
          <a:extLst>
            <a:ext uri="{FF2B5EF4-FFF2-40B4-BE49-F238E27FC236}">
              <a16:creationId xmlns:a16="http://schemas.microsoft.com/office/drawing/2014/main" id="{D5E72088-0470-4711-9C47-B65590D5A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8785" y="9027622"/>
          <a:ext cx="8313" cy="83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48</xdr:row>
      <xdr:rowOff>0</xdr:rowOff>
    </xdr:from>
    <xdr:to>
      <xdr:col>8</xdr:col>
      <xdr:colOff>8313</xdr:colOff>
      <xdr:row>48</xdr:row>
      <xdr:rowOff>8313</xdr:rowOff>
    </xdr:to>
    <xdr:pic>
      <xdr:nvPicPr>
        <xdr:cNvPr id="5798" name="Picture 293" descr="ecblank">
          <a:extLst>
            <a:ext uri="{FF2B5EF4-FFF2-40B4-BE49-F238E27FC236}">
              <a16:creationId xmlns:a16="http://schemas.microsoft.com/office/drawing/2014/main" id="{204CF586-7E48-42EC-B986-82977F47E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8785" y="9193876"/>
          <a:ext cx="8313" cy="83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490451</xdr:colOff>
      <xdr:row>0</xdr:row>
      <xdr:rowOff>49876</xdr:rowOff>
    </xdr:from>
    <xdr:to>
      <xdr:col>8</xdr:col>
      <xdr:colOff>856211</xdr:colOff>
      <xdr:row>2</xdr:row>
      <xdr:rowOff>91440</xdr:rowOff>
    </xdr:to>
    <xdr:pic>
      <xdr:nvPicPr>
        <xdr:cNvPr id="5799" name="BDEW-Logo">
          <a:extLst>
            <a:ext uri="{FF2B5EF4-FFF2-40B4-BE49-F238E27FC236}">
              <a16:creationId xmlns:a16="http://schemas.microsoft.com/office/drawing/2014/main" id="{914CD4FF-1944-4CA7-B4DF-41A403586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7716" y="49876"/>
          <a:ext cx="1097280" cy="606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50</xdr:row>
      <xdr:rowOff>0</xdr:rowOff>
    </xdr:from>
    <xdr:to>
      <xdr:col>8</xdr:col>
      <xdr:colOff>8313</xdr:colOff>
      <xdr:row>50</xdr:row>
      <xdr:rowOff>8313</xdr:rowOff>
    </xdr:to>
    <xdr:pic>
      <xdr:nvPicPr>
        <xdr:cNvPr id="5800" name="Picture 295" descr="ecblank">
          <a:extLst>
            <a:ext uri="{FF2B5EF4-FFF2-40B4-BE49-F238E27FC236}">
              <a16:creationId xmlns:a16="http://schemas.microsoft.com/office/drawing/2014/main" id="{7B39F9A4-99D8-4652-93DF-181CD16E11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8785" y="9526385"/>
          <a:ext cx="8313" cy="83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49</xdr:row>
      <xdr:rowOff>0</xdr:rowOff>
    </xdr:from>
    <xdr:to>
      <xdr:col>8</xdr:col>
      <xdr:colOff>8313</xdr:colOff>
      <xdr:row>49</xdr:row>
      <xdr:rowOff>8313</xdr:rowOff>
    </xdr:to>
    <xdr:pic>
      <xdr:nvPicPr>
        <xdr:cNvPr id="5801" name="Picture 296" descr="ecblank">
          <a:extLst>
            <a:ext uri="{FF2B5EF4-FFF2-40B4-BE49-F238E27FC236}">
              <a16:creationId xmlns:a16="http://schemas.microsoft.com/office/drawing/2014/main" id="{F16AF4A9-DFDF-4E2A-815D-EE284FF897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8785" y="9360131"/>
          <a:ext cx="8313" cy="83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51</xdr:row>
      <xdr:rowOff>0</xdr:rowOff>
    </xdr:from>
    <xdr:to>
      <xdr:col>8</xdr:col>
      <xdr:colOff>8313</xdr:colOff>
      <xdr:row>51</xdr:row>
      <xdr:rowOff>8313</xdr:rowOff>
    </xdr:to>
    <xdr:pic>
      <xdr:nvPicPr>
        <xdr:cNvPr id="5802" name="Picture 297" descr="ecblank">
          <a:extLst>
            <a:ext uri="{FF2B5EF4-FFF2-40B4-BE49-F238E27FC236}">
              <a16:creationId xmlns:a16="http://schemas.microsoft.com/office/drawing/2014/main" id="{7D2D8F32-7E61-42B2-BCED-0DC423961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8785" y="9692640"/>
          <a:ext cx="8313" cy="83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52</xdr:row>
      <xdr:rowOff>0</xdr:rowOff>
    </xdr:from>
    <xdr:to>
      <xdr:col>8</xdr:col>
      <xdr:colOff>8313</xdr:colOff>
      <xdr:row>52</xdr:row>
      <xdr:rowOff>8313</xdr:rowOff>
    </xdr:to>
    <xdr:pic>
      <xdr:nvPicPr>
        <xdr:cNvPr id="5803" name="Picture 298" descr="ecblank">
          <a:extLst>
            <a:ext uri="{FF2B5EF4-FFF2-40B4-BE49-F238E27FC236}">
              <a16:creationId xmlns:a16="http://schemas.microsoft.com/office/drawing/2014/main" id="{053065D7-6585-4569-A962-E081A192B3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8785" y="9858895"/>
          <a:ext cx="8313" cy="83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53</xdr:row>
      <xdr:rowOff>0</xdr:rowOff>
    </xdr:from>
    <xdr:to>
      <xdr:col>8</xdr:col>
      <xdr:colOff>8313</xdr:colOff>
      <xdr:row>53</xdr:row>
      <xdr:rowOff>8313</xdr:rowOff>
    </xdr:to>
    <xdr:pic>
      <xdr:nvPicPr>
        <xdr:cNvPr id="5804" name="Picture 299" descr="ecblank">
          <a:extLst>
            <a:ext uri="{FF2B5EF4-FFF2-40B4-BE49-F238E27FC236}">
              <a16:creationId xmlns:a16="http://schemas.microsoft.com/office/drawing/2014/main" id="{964EB05A-9E74-4913-AAE8-B04D996867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8785" y="10025149"/>
          <a:ext cx="8313" cy="83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55</xdr:row>
      <xdr:rowOff>0</xdr:rowOff>
    </xdr:from>
    <xdr:to>
      <xdr:col>8</xdr:col>
      <xdr:colOff>8313</xdr:colOff>
      <xdr:row>55</xdr:row>
      <xdr:rowOff>8313</xdr:rowOff>
    </xdr:to>
    <xdr:pic>
      <xdr:nvPicPr>
        <xdr:cNvPr id="5805" name="Picture 300" descr="ecblank">
          <a:extLst>
            <a:ext uri="{FF2B5EF4-FFF2-40B4-BE49-F238E27FC236}">
              <a16:creationId xmlns:a16="http://schemas.microsoft.com/office/drawing/2014/main" id="{D2D7DF68-E49A-402B-9C89-F3B4CF9C77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8785" y="10365971"/>
          <a:ext cx="8313" cy="83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54</xdr:row>
      <xdr:rowOff>0</xdr:rowOff>
    </xdr:from>
    <xdr:to>
      <xdr:col>8</xdr:col>
      <xdr:colOff>8313</xdr:colOff>
      <xdr:row>54</xdr:row>
      <xdr:rowOff>8313</xdr:rowOff>
    </xdr:to>
    <xdr:pic>
      <xdr:nvPicPr>
        <xdr:cNvPr id="5806" name="Picture 301" descr="ecblank">
          <a:extLst>
            <a:ext uri="{FF2B5EF4-FFF2-40B4-BE49-F238E27FC236}">
              <a16:creationId xmlns:a16="http://schemas.microsoft.com/office/drawing/2014/main" id="{9D1DD6AA-460D-47B9-B5F4-367E07D84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8785" y="10191404"/>
          <a:ext cx="8313" cy="83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8313</xdr:colOff>
      <xdr:row>56</xdr:row>
      <xdr:rowOff>8313</xdr:rowOff>
    </xdr:to>
    <xdr:pic>
      <xdr:nvPicPr>
        <xdr:cNvPr id="5807" name="Picture 302" descr="ecblank">
          <a:extLst>
            <a:ext uri="{FF2B5EF4-FFF2-40B4-BE49-F238E27FC236}">
              <a16:creationId xmlns:a16="http://schemas.microsoft.com/office/drawing/2014/main" id="{A99924E2-85D4-4C90-8114-5A765F6D86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8785" y="10532225"/>
          <a:ext cx="8313" cy="83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57</xdr:row>
      <xdr:rowOff>0</xdr:rowOff>
    </xdr:from>
    <xdr:to>
      <xdr:col>8</xdr:col>
      <xdr:colOff>8313</xdr:colOff>
      <xdr:row>57</xdr:row>
      <xdr:rowOff>8313</xdr:rowOff>
    </xdr:to>
    <xdr:pic>
      <xdr:nvPicPr>
        <xdr:cNvPr id="5808" name="Picture 303" descr="ecblank">
          <a:extLst>
            <a:ext uri="{FF2B5EF4-FFF2-40B4-BE49-F238E27FC236}">
              <a16:creationId xmlns:a16="http://schemas.microsoft.com/office/drawing/2014/main" id="{6A26C145-AEAD-4D16-947C-FCA09F7D2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8785" y="10698480"/>
          <a:ext cx="8313" cy="83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58</xdr:row>
      <xdr:rowOff>0</xdr:rowOff>
    </xdr:from>
    <xdr:to>
      <xdr:col>8</xdr:col>
      <xdr:colOff>8313</xdr:colOff>
      <xdr:row>58</xdr:row>
      <xdr:rowOff>8313</xdr:rowOff>
    </xdr:to>
    <xdr:pic>
      <xdr:nvPicPr>
        <xdr:cNvPr id="5809" name="Picture 304" descr="ecblank">
          <a:extLst>
            <a:ext uri="{FF2B5EF4-FFF2-40B4-BE49-F238E27FC236}">
              <a16:creationId xmlns:a16="http://schemas.microsoft.com/office/drawing/2014/main" id="{09876AB9-3583-419C-87EE-5E8735654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8785" y="10864735"/>
          <a:ext cx="8313" cy="83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59</xdr:row>
      <xdr:rowOff>0</xdr:rowOff>
    </xdr:from>
    <xdr:to>
      <xdr:col>8</xdr:col>
      <xdr:colOff>8313</xdr:colOff>
      <xdr:row>59</xdr:row>
      <xdr:rowOff>8313</xdr:rowOff>
    </xdr:to>
    <xdr:pic>
      <xdr:nvPicPr>
        <xdr:cNvPr id="5810" name="Picture 305" descr="ecblank">
          <a:extLst>
            <a:ext uri="{FF2B5EF4-FFF2-40B4-BE49-F238E27FC236}">
              <a16:creationId xmlns:a16="http://schemas.microsoft.com/office/drawing/2014/main" id="{0157FEA5-1A49-487A-B6EB-3C3BA01B0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8785" y="11030989"/>
          <a:ext cx="8313" cy="83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8313</xdr:colOff>
      <xdr:row>60</xdr:row>
      <xdr:rowOff>8313</xdr:rowOff>
    </xdr:to>
    <xdr:pic>
      <xdr:nvPicPr>
        <xdr:cNvPr id="5811" name="Picture 306" descr="ecblank">
          <a:extLst>
            <a:ext uri="{FF2B5EF4-FFF2-40B4-BE49-F238E27FC236}">
              <a16:creationId xmlns:a16="http://schemas.microsoft.com/office/drawing/2014/main" id="{44F46E6D-5672-4C5A-8BAA-BBA50241D9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8785" y="11197244"/>
          <a:ext cx="8313" cy="83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8313</xdr:colOff>
      <xdr:row>61</xdr:row>
      <xdr:rowOff>8313</xdr:rowOff>
    </xdr:to>
    <xdr:pic>
      <xdr:nvPicPr>
        <xdr:cNvPr id="5812" name="Picture 307" descr="ecblank">
          <a:extLst>
            <a:ext uri="{FF2B5EF4-FFF2-40B4-BE49-F238E27FC236}">
              <a16:creationId xmlns:a16="http://schemas.microsoft.com/office/drawing/2014/main" id="{1C92F17F-676D-4367-B2D3-B04CB47E7A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8785" y="11363498"/>
          <a:ext cx="8313" cy="83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8313</xdr:colOff>
      <xdr:row>62</xdr:row>
      <xdr:rowOff>8313</xdr:rowOff>
    </xdr:to>
    <xdr:pic>
      <xdr:nvPicPr>
        <xdr:cNvPr id="5813" name="Picture 308" descr="ecblank">
          <a:extLst>
            <a:ext uri="{FF2B5EF4-FFF2-40B4-BE49-F238E27FC236}">
              <a16:creationId xmlns:a16="http://schemas.microsoft.com/office/drawing/2014/main" id="{530247F5-BC70-4209-B013-866E8FBD0A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8785" y="11529753"/>
          <a:ext cx="8313" cy="83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63</xdr:row>
      <xdr:rowOff>0</xdr:rowOff>
    </xdr:from>
    <xdr:to>
      <xdr:col>8</xdr:col>
      <xdr:colOff>8313</xdr:colOff>
      <xdr:row>63</xdr:row>
      <xdr:rowOff>8313</xdr:rowOff>
    </xdr:to>
    <xdr:pic>
      <xdr:nvPicPr>
        <xdr:cNvPr id="5814" name="Picture 309" descr="ecblank">
          <a:extLst>
            <a:ext uri="{FF2B5EF4-FFF2-40B4-BE49-F238E27FC236}">
              <a16:creationId xmlns:a16="http://schemas.microsoft.com/office/drawing/2014/main" id="{7B659379-EAC3-4D65-821C-357832EB0F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8785" y="11696007"/>
          <a:ext cx="8313" cy="83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64</xdr:row>
      <xdr:rowOff>0</xdr:rowOff>
    </xdr:from>
    <xdr:to>
      <xdr:col>8</xdr:col>
      <xdr:colOff>8313</xdr:colOff>
      <xdr:row>64</xdr:row>
      <xdr:rowOff>8313</xdr:rowOff>
    </xdr:to>
    <xdr:pic>
      <xdr:nvPicPr>
        <xdr:cNvPr id="5815" name="Picture 310" descr="ecblank">
          <a:extLst>
            <a:ext uri="{FF2B5EF4-FFF2-40B4-BE49-F238E27FC236}">
              <a16:creationId xmlns:a16="http://schemas.microsoft.com/office/drawing/2014/main" id="{825D607E-FA75-4354-B9BF-3E468AC80C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8785" y="11862262"/>
          <a:ext cx="8313" cy="83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65</xdr:row>
      <xdr:rowOff>0</xdr:rowOff>
    </xdr:from>
    <xdr:to>
      <xdr:col>8</xdr:col>
      <xdr:colOff>8313</xdr:colOff>
      <xdr:row>65</xdr:row>
      <xdr:rowOff>8313</xdr:rowOff>
    </xdr:to>
    <xdr:pic>
      <xdr:nvPicPr>
        <xdr:cNvPr id="5816" name="Picture 311" descr="ecblank">
          <a:extLst>
            <a:ext uri="{FF2B5EF4-FFF2-40B4-BE49-F238E27FC236}">
              <a16:creationId xmlns:a16="http://schemas.microsoft.com/office/drawing/2014/main" id="{E8A3B3DE-CB89-4ED7-BD30-A40B85F3B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8785" y="12028516"/>
          <a:ext cx="8313" cy="83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66</xdr:row>
      <xdr:rowOff>0</xdr:rowOff>
    </xdr:from>
    <xdr:to>
      <xdr:col>8</xdr:col>
      <xdr:colOff>8313</xdr:colOff>
      <xdr:row>66</xdr:row>
      <xdr:rowOff>8313</xdr:rowOff>
    </xdr:to>
    <xdr:pic>
      <xdr:nvPicPr>
        <xdr:cNvPr id="5817" name="Picture 312" descr="ecblank">
          <a:extLst>
            <a:ext uri="{FF2B5EF4-FFF2-40B4-BE49-F238E27FC236}">
              <a16:creationId xmlns:a16="http://schemas.microsoft.com/office/drawing/2014/main" id="{BBC4428A-8D9D-4780-97FA-51C4C6EB32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8785" y="12194771"/>
          <a:ext cx="8313" cy="83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67</xdr:row>
      <xdr:rowOff>0</xdr:rowOff>
    </xdr:from>
    <xdr:to>
      <xdr:col>8</xdr:col>
      <xdr:colOff>8313</xdr:colOff>
      <xdr:row>67</xdr:row>
      <xdr:rowOff>8313</xdr:rowOff>
    </xdr:to>
    <xdr:pic>
      <xdr:nvPicPr>
        <xdr:cNvPr id="5818" name="Picture 313" descr="ecblank">
          <a:extLst>
            <a:ext uri="{FF2B5EF4-FFF2-40B4-BE49-F238E27FC236}">
              <a16:creationId xmlns:a16="http://schemas.microsoft.com/office/drawing/2014/main" id="{217DF50B-E4D9-4333-8D33-6558EE63C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8785" y="12369338"/>
          <a:ext cx="8313" cy="83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68</xdr:row>
      <xdr:rowOff>0</xdr:rowOff>
    </xdr:from>
    <xdr:to>
      <xdr:col>8</xdr:col>
      <xdr:colOff>8313</xdr:colOff>
      <xdr:row>68</xdr:row>
      <xdr:rowOff>8313</xdr:rowOff>
    </xdr:to>
    <xdr:pic>
      <xdr:nvPicPr>
        <xdr:cNvPr id="5819" name="Picture 314" descr="ecblank">
          <a:extLst>
            <a:ext uri="{FF2B5EF4-FFF2-40B4-BE49-F238E27FC236}">
              <a16:creationId xmlns:a16="http://schemas.microsoft.com/office/drawing/2014/main" id="{2255FF45-5235-4F52-B111-0A324B5D4F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8785" y="12535593"/>
          <a:ext cx="8313" cy="83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69</xdr:row>
      <xdr:rowOff>0</xdr:rowOff>
    </xdr:from>
    <xdr:to>
      <xdr:col>8</xdr:col>
      <xdr:colOff>8313</xdr:colOff>
      <xdr:row>69</xdr:row>
      <xdr:rowOff>8313</xdr:rowOff>
    </xdr:to>
    <xdr:pic>
      <xdr:nvPicPr>
        <xdr:cNvPr id="5820" name="Picture 315" descr="ecblank">
          <a:extLst>
            <a:ext uri="{FF2B5EF4-FFF2-40B4-BE49-F238E27FC236}">
              <a16:creationId xmlns:a16="http://schemas.microsoft.com/office/drawing/2014/main" id="{7578C76A-0D8C-4489-A644-DB8C67276E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8785" y="12701847"/>
          <a:ext cx="8313" cy="83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70</xdr:row>
      <xdr:rowOff>0</xdr:rowOff>
    </xdr:from>
    <xdr:to>
      <xdr:col>8</xdr:col>
      <xdr:colOff>8313</xdr:colOff>
      <xdr:row>70</xdr:row>
      <xdr:rowOff>8313</xdr:rowOff>
    </xdr:to>
    <xdr:pic>
      <xdr:nvPicPr>
        <xdr:cNvPr id="5821" name="Picture 316" descr="ecblank">
          <a:extLst>
            <a:ext uri="{FF2B5EF4-FFF2-40B4-BE49-F238E27FC236}">
              <a16:creationId xmlns:a16="http://schemas.microsoft.com/office/drawing/2014/main" id="{8E7F68E8-357A-4865-A7D9-892A6B8642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8785" y="12868102"/>
          <a:ext cx="8313" cy="83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71</xdr:row>
      <xdr:rowOff>0</xdr:rowOff>
    </xdr:from>
    <xdr:to>
      <xdr:col>8</xdr:col>
      <xdr:colOff>8313</xdr:colOff>
      <xdr:row>71</xdr:row>
      <xdr:rowOff>8313</xdr:rowOff>
    </xdr:to>
    <xdr:pic>
      <xdr:nvPicPr>
        <xdr:cNvPr id="5822" name="Picture 317" descr="ecblank">
          <a:extLst>
            <a:ext uri="{FF2B5EF4-FFF2-40B4-BE49-F238E27FC236}">
              <a16:creationId xmlns:a16="http://schemas.microsoft.com/office/drawing/2014/main" id="{99082BFD-A8DA-4AAE-B27A-3B4B94D1C3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8785" y="13034356"/>
          <a:ext cx="8313" cy="83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72</xdr:row>
      <xdr:rowOff>0</xdr:rowOff>
    </xdr:from>
    <xdr:to>
      <xdr:col>8</xdr:col>
      <xdr:colOff>8313</xdr:colOff>
      <xdr:row>72</xdr:row>
      <xdr:rowOff>8313</xdr:rowOff>
    </xdr:to>
    <xdr:pic>
      <xdr:nvPicPr>
        <xdr:cNvPr id="5823" name="Picture 318" descr="ecblank">
          <a:extLst>
            <a:ext uri="{FF2B5EF4-FFF2-40B4-BE49-F238E27FC236}">
              <a16:creationId xmlns:a16="http://schemas.microsoft.com/office/drawing/2014/main" id="{F5056EED-2348-473D-AF3D-75DA9062F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8785" y="13200611"/>
          <a:ext cx="8313" cy="83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74</xdr:row>
      <xdr:rowOff>0</xdr:rowOff>
    </xdr:from>
    <xdr:to>
      <xdr:col>8</xdr:col>
      <xdr:colOff>8313</xdr:colOff>
      <xdr:row>74</xdr:row>
      <xdr:rowOff>8313</xdr:rowOff>
    </xdr:to>
    <xdr:pic>
      <xdr:nvPicPr>
        <xdr:cNvPr id="5824" name="Picture 319" descr="ecblank">
          <a:extLst>
            <a:ext uri="{FF2B5EF4-FFF2-40B4-BE49-F238E27FC236}">
              <a16:creationId xmlns:a16="http://schemas.microsoft.com/office/drawing/2014/main" id="{524FF00A-1B57-4834-A125-2D566D5760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8785" y="13533120"/>
          <a:ext cx="8313" cy="83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73</xdr:row>
      <xdr:rowOff>0</xdr:rowOff>
    </xdr:from>
    <xdr:to>
      <xdr:col>8</xdr:col>
      <xdr:colOff>8313</xdr:colOff>
      <xdr:row>73</xdr:row>
      <xdr:rowOff>8313</xdr:rowOff>
    </xdr:to>
    <xdr:pic>
      <xdr:nvPicPr>
        <xdr:cNvPr id="5825" name="Picture 320" descr="ecblank">
          <a:extLst>
            <a:ext uri="{FF2B5EF4-FFF2-40B4-BE49-F238E27FC236}">
              <a16:creationId xmlns:a16="http://schemas.microsoft.com/office/drawing/2014/main" id="{5D19D67E-53CB-4331-BFA4-10C489BAFE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8785" y="13366865"/>
          <a:ext cx="8313" cy="83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75</xdr:row>
      <xdr:rowOff>0</xdr:rowOff>
    </xdr:from>
    <xdr:to>
      <xdr:col>8</xdr:col>
      <xdr:colOff>8313</xdr:colOff>
      <xdr:row>75</xdr:row>
      <xdr:rowOff>8313</xdr:rowOff>
    </xdr:to>
    <xdr:pic>
      <xdr:nvPicPr>
        <xdr:cNvPr id="5826" name="Picture 321" descr="ecblank">
          <a:extLst>
            <a:ext uri="{FF2B5EF4-FFF2-40B4-BE49-F238E27FC236}">
              <a16:creationId xmlns:a16="http://schemas.microsoft.com/office/drawing/2014/main" id="{EE243200-AC37-4D8E-9BC6-4A79120B4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8785" y="13699375"/>
          <a:ext cx="8313" cy="83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80</xdr:row>
      <xdr:rowOff>0</xdr:rowOff>
    </xdr:from>
    <xdr:to>
      <xdr:col>8</xdr:col>
      <xdr:colOff>8313</xdr:colOff>
      <xdr:row>80</xdr:row>
      <xdr:rowOff>8313</xdr:rowOff>
    </xdr:to>
    <xdr:pic>
      <xdr:nvPicPr>
        <xdr:cNvPr id="5827" name="Picture 322" descr="ecblank">
          <a:extLst>
            <a:ext uri="{FF2B5EF4-FFF2-40B4-BE49-F238E27FC236}">
              <a16:creationId xmlns:a16="http://schemas.microsoft.com/office/drawing/2014/main" id="{4F2298E0-ABD0-4020-A5B7-B4DB17CEF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8785" y="14538960"/>
          <a:ext cx="8313" cy="83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76</xdr:row>
      <xdr:rowOff>0</xdr:rowOff>
    </xdr:from>
    <xdr:to>
      <xdr:col>8</xdr:col>
      <xdr:colOff>8313</xdr:colOff>
      <xdr:row>76</xdr:row>
      <xdr:rowOff>8313</xdr:rowOff>
    </xdr:to>
    <xdr:pic>
      <xdr:nvPicPr>
        <xdr:cNvPr id="5828" name="Picture 323" descr="ecblank">
          <a:extLst>
            <a:ext uri="{FF2B5EF4-FFF2-40B4-BE49-F238E27FC236}">
              <a16:creationId xmlns:a16="http://schemas.microsoft.com/office/drawing/2014/main" id="{98A89A3A-2BCE-4BF5-BBA1-72A849CA2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8785" y="13865629"/>
          <a:ext cx="8313" cy="83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77</xdr:row>
      <xdr:rowOff>0</xdr:rowOff>
    </xdr:from>
    <xdr:to>
      <xdr:col>8</xdr:col>
      <xdr:colOff>8313</xdr:colOff>
      <xdr:row>77</xdr:row>
      <xdr:rowOff>8313</xdr:rowOff>
    </xdr:to>
    <xdr:pic>
      <xdr:nvPicPr>
        <xdr:cNvPr id="5829" name="Picture 324" descr="ecblank">
          <a:extLst>
            <a:ext uri="{FF2B5EF4-FFF2-40B4-BE49-F238E27FC236}">
              <a16:creationId xmlns:a16="http://schemas.microsoft.com/office/drawing/2014/main" id="{4DC3BB3F-7724-47C6-A0F4-75119A011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8785" y="14031884"/>
          <a:ext cx="8313" cy="83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78</xdr:row>
      <xdr:rowOff>0</xdr:rowOff>
    </xdr:from>
    <xdr:to>
      <xdr:col>8</xdr:col>
      <xdr:colOff>8313</xdr:colOff>
      <xdr:row>78</xdr:row>
      <xdr:rowOff>8313</xdr:rowOff>
    </xdr:to>
    <xdr:pic>
      <xdr:nvPicPr>
        <xdr:cNvPr id="5830" name="Picture 325" descr="ecblank">
          <a:extLst>
            <a:ext uri="{FF2B5EF4-FFF2-40B4-BE49-F238E27FC236}">
              <a16:creationId xmlns:a16="http://schemas.microsoft.com/office/drawing/2014/main" id="{06773D20-4960-4821-A2C5-11609EC7A8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8785" y="14198138"/>
          <a:ext cx="8313" cy="83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79</xdr:row>
      <xdr:rowOff>0</xdr:rowOff>
    </xdr:from>
    <xdr:to>
      <xdr:col>8</xdr:col>
      <xdr:colOff>8313</xdr:colOff>
      <xdr:row>79</xdr:row>
      <xdr:rowOff>8313</xdr:rowOff>
    </xdr:to>
    <xdr:pic>
      <xdr:nvPicPr>
        <xdr:cNvPr id="5831" name="Picture 326" descr="ecblank">
          <a:extLst>
            <a:ext uri="{FF2B5EF4-FFF2-40B4-BE49-F238E27FC236}">
              <a16:creationId xmlns:a16="http://schemas.microsoft.com/office/drawing/2014/main" id="{CBA6C9C6-3CB0-4C0A-8361-1659FF4E53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8785" y="14372705"/>
          <a:ext cx="8313" cy="83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81</xdr:row>
      <xdr:rowOff>0</xdr:rowOff>
    </xdr:from>
    <xdr:to>
      <xdr:col>8</xdr:col>
      <xdr:colOff>8313</xdr:colOff>
      <xdr:row>81</xdr:row>
      <xdr:rowOff>8313</xdr:rowOff>
    </xdr:to>
    <xdr:pic>
      <xdr:nvPicPr>
        <xdr:cNvPr id="5832" name="Picture 327" descr="ecblank">
          <a:extLst>
            <a:ext uri="{FF2B5EF4-FFF2-40B4-BE49-F238E27FC236}">
              <a16:creationId xmlns:a16="http://schemas.microsoft.com/office/drawing/2014/main" id="{43A66F5E-ACE3-4876-A137-21521E2BB2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8785" y="14705215"/>
          <a:ext cx="8313" cy="83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82</xdr:row>
      <xdr:rowOff>0</xdr:rowOff>
    </xdr:from>
    <xdr:to>
      <xdr:col>8</xdr:col>
      <xdr:colOff>8313</xdr:colOff>
      <xdr:row>82</xdr:row>
      <xdr:rowOff>8313</xdr:rowOff>
    </xdr:to>
    <xdr:pic>
      <xdr:nvPicPr>
        <xdr:cNvPr id="5833" name="Picture 328" descr="ecblank">
          <a:extLst>
            <a:ext uri="{FF2B5EF4-FFF2-40B4-BE49-F238E27FC236}">
              <a16:creationId xmlns:a16="http://schemas.microsoft.com/office/drawing/2014/main" id="{C66ADD45-FEC4-4EC5-AC21-867E31F3BD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8785" y="14871469"/>
          <a:ext cx="8313" cy="83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83</xdr:row>
      <xdr:rowOff>0</xdr:rowOff>
    </xdr:from>
    <xdr:to>
      <xdr:col>8</xdr:col>
      <xdr:colOff>8313</xdr:colOff>
      <xdr:row>83</xdr:row>
      <xdr:rowOff>8313</xdr:rowOff>
    </xdr:to>
    <xdr:pic>
      <xdr:nvPicPr>
        <xdr:cNvPr id="5834" name="Picture 330" descr="ecblank">
          <a:extLst>
            <a:ext uri="{FF2B5EF4-FFF2-40B4-BE49-F238E27FC236}">
              <a16:creationId xmlns:a16="http://schemas.microsoft.com/office/drawing/2014/main" id="{277DEB15-0E9F-41E1-B515-A4963AB95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8785" y="15037724"/>
          <a:ext cx="8313" cy="83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84</xdr:row>
      <xdr:rowOff>0</xdr:rowOff>
    </xdr:from>
    <xdr:to>
      <xdr:col>8</xdr:col>
      <xdr:colOff>8313</xdr:colOff>
      <xdr:row>84</xdr:row>
      <xdr:rowOff>8313</xdr:rowOff>
    </xdr:to>
    <xdr:pic>
      <xdr:nvPicPr>
        <xdr:cNvPr id="5835" name="Picture 331" descr="ecblank">
          <a:extLst>
            <a:ext uri="{FF2B5EF4-FFF2-40B4-BE49-F238E27FC236}">
              <a16:creationId xmlns:a16="http://schemas.microsoft.com/office/drawing/2014/main" id="{A1740BAD-C5EC-43FD-8204-C20C31910B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8785" y="15203978"/>
          <a:ext cx="8313" cy="83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85</xdr:row>
      <xdr:rowOff>0</xdr:rowOff>
    </xdr:from>
    <xdr:to>
      <xdr:col>8</xdr:col>
      <xdr:colOff>8313</xdr:colOff>
      <xdr:row>85</xdr:row>
      <xdr:rowOff>8313</xdr:rowOff>
    </xdr:to>
    <xdr:pic>
      <xdr:nvPicPr>
        <xdr:cNvPr id="5836" name="Picture 332" descr="ecblank">
          <a:extLst>
            <a:ext uri="{FF2B5EF4-FFF2-40B4-BE49-F238E27FC236}">
              <a16:creationId xmlns:a16="http://schemas.microsoft.com/office/drawing/2014/main" id="{0C1C70AE-5B9D-4ED0-A1D3-A12FA0228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8785" y="15370233"/>
          <a:ext cx="8313" cy="83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86</xdr:row>
      <xdr:rowOff>0</xdr:rowOff>
    </xdr:from>
    <xdr:to>
      <xdr:col>8</xdr:col>
      <xdr:colOff>8313</xdr:colOff>
      <xdr:row>86</xdr:row>
      <xdr:rowOff>8313</xdr:rowOff>
    </xdr:to>
    <xdr:pic>
      <xdr:nvPicPr>
        <xdr:cNvPr id="5837" name="Picture 333" descr="ecblank">
          <a:extLst>
            <a:ext uri="{FF2B5EF4-FFF2-40B4-BE49-F238E27FC236}">
              <a16:creationId xmlns:a16="http://schemas.microsoft.com/office/drawing/2014/main" id="{9134FC1E-F0E2-42C8-9EBA-1B892DC45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8785" y="15536487"/>
          <a:ext cx="8313" cy="83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pageSetUpPr fitToPage="1"/>
  </sheetPr>
  <dimension ref="A1:I150"/>
  <sheetViews>
    <sheetView tabSelected="1" workbookViewId="0">
      <selection activeCell="A3" sqref="A3"/>
    </sheetView>
  </sheetViews>
  <sheetFormatPr baseColWidth="10" defaultRowHeight="12.45"/>
  <cols>
    <col min="1" max="1" width="12.125" customWidth="1"/>
    <col min="2" max="3" width="10.25" customWidth="1"/>
    <col min="4" max="4" width="10.375" customWidth="1"/>
    <col min="5" max="5" width="13.75" customWidth="1"/>
    <col min="6" max="7" width="10.25" customWidth="1"/>
    <col min="9" max="9" width="13.75" customWidth="1"/>
  </cols>
  <sheetData>
    <row r="1" spans="1:9" ht="28.5" customHeight="1">
      <c r="A1" s="2" t="s">
        <v>0</v>
      </c>
      <c r="B1" s="2"/>
      <c r="C1" s="2"/>
      <c r="F1" s="2"/>
      <c r="G1" s="2"/>
    </row>
    <row r="2" spans="1:9" ht="16.55" customHeight="1">
      <c r="A2" s="20" t="s">
        <v>16</v>
      </c>
      <c r="B2" s="2"/>
      <c r="C2" s="2"/>
      <c r="F2" s="2"/>
      <c r="G2" s="2"/>
    </row>
    <row r="3" spans="1:9" ht="16.55" customHeight="1">
      <c r="A3" s="20"/>
      <c r="B3" s="2"/>
      <c r="C3" s="2"/>
      <c r="F3" s="2"/>
      <c r="G3" s="2"/>
    </row>
    <row r="4" spans="1:9" ht="16.55" customHeight="1" thickBot="1">
      <c r="A4" s="20"/>
      <c r="B4" s="2"/>
      <c r="C4" s="2"/>
      <c r="F4" s="2"/>
      <c r="G4" s="2"/>
    </row>
    <row r="5" spans="1:9" ht="28.5" customHeight="1">
      <c r="A5" s="12"/>
      <c r="B5" s="118" t="s">
        <v>6</v>
      </c>
      <c r="C5" s="119"/>
      <c r="D5" s="119"/>
      <c r="E5" s="120"/>
      <c r="F5" s="118" t="s">
        <v>5</v>
      </c>
      <c r="G5" s="122"/>
      <c r="H5" s="122"/>
      <c r="I5" s="123"/>
    </row>
    <row r="6" spans="1:9" ht="67.599999999999994" customHeight="1">
      <c r="A6" s="13"/>
      <c r="B6" s="7" t="s">
        <v>1</v>
      </c>
      <c r="C6" s="1" t="s">
        <v>2</v>
      </c>
      <c r="D6" s="1" t="s">
        <v>4</v>
      </c>
      <c r="E6" s="8" t="s">
        <v>7</v>
      </c>
      <c r="F6" s="7" t="s">
        <v>1</v>
      </c>
      <c r="G6" s="1" t="s">
        <v>2</v>
      </c>
      <c r="H6" s="1" t="s">
        <v>3</v>
      </c>
      <c r="I6" s="8" t="s">
        <v>8</v>
      </c>
    </row>
    <row r="7" spans="1:9" ht="20.95">
      <c r="A7" s="24" t="s">
        <v>13</v>
      </c>
      <c r="B7" s="21" t="s">
        <v>12</v>
      </c>
      <c r="C7" s="22" t="s">
        <v>11</v>
      </c>
      <c r="D7" s="22" t="s">
        <v>10</v>
      </c>
      <c r="E7" s="23" t="s">
        <v>9</v>
      </c>
      <c r="F7" s="21" t="s">
        <v>12</v>
      </c>
      <c r="G7" s="22" t="s">
        <v>11</v>
      </c>
      <c r="H7" s="22" t="s">
        <v>10</v>
      </c>
      <c r="I7" s="23" t="s">
        <v>9</v>
      </c>
    </row>
    <row r="8" spans="1:9">
      <c r="A8" s="15">
        <v>38353</v>
      </c>
      <c r="B8" s="9">
        <v>96.209894500000203</v>
      </c>
      <c r="C8" s="3">
        <v>3.1444102878475002</v>
      </c>
      <c r="D8" s="4">
        <f t="shared" ref="D8:D47" si="0">C8/B8*100</f>
        <v>3.2682816088604003</v>
      </c>
      <c r="E8" s="8"/>
      <c r="F8" s="9"/>
      <c r="G8" s="3"/>
      <c r="H8" s="6"/>
      <c r="I8" s="14"/>
    </row>
    <row r="9" spans="1:9">
      <c r="A9" s="15">
        <v>38384</v>
      </c>
      <c r="B9" s="9">
        <v>82.145296000000045</v>
      </c>
      <c r="C9" s="3">
        <v>3.5191746097149919</v>
      </c>
      <c r="D9" s="4">
        <f t="shared" si="0"/>
        <v>4.2840853719913436</v>
      </c>
      <c r="E9" s="8"/>
      <c r="F9" s="9"/>
      <c r="G9" s="3"/>
      <c r="H9" s="6"/>
      <c r="I9" s="14"/>
    </row>
    <row r="10" spans="1:9">
      <c r="A10" s="15">
        <v>38412</v>
      </c>
      <c r="B10" s="9">
        <v>91.543681925930343</v>
      </c>
      <c r="C10" s="3">
        <v>4.1412760353302502</v>
      </c>
      <c r="D10" s="4">
        <f t="shared" si="0"/>
        <v>4.5238250725823246</v>
      </c>
      <c r="E10" s="8"/>
      <c r="F10" s="9"/>
      <c r="G10" s="3"/>
      <c r="H10" s="6"/>
      <c r="I10" s="14"/>
    </row>
    <row r="11" spans="1:9">
      <c r="A11" s="15">
        <v>38443</v>
      </c>
      <c r="B11" s="9">
        <v>78.381421000000003</v>
      </c>
      <c r="C11" s="3">
        <v>3.3174770153837527</v>
      </c>
      <c r="D11" s="4">
        <f t="shared" si="0"/>
        <v>4.232478785226097</v>
      </c>
      <c r="E11" s="8"/>
      <c r="F11" s="9"/>
      <c r="G11" s="3"/>
      <c r="H11" s="6"/>
      <c r="I11" s="14"/>
    </row>
    <row r="12" spans="1:9">
      <c r="A12" s="15">
        <v>38473</v>
      </c>
      <c r="B12" s="9">
        <v>78.45912936668762</v>
      </c>
      <c r="C12" s="3">
        <v>3.1702427325589855</v>
      </c>
      <c r="D12" s="4">
        <f t="shared" si="0"/>
        <v>4.040629507552266</v>
      </c>
      <c r="E12" s="8"/>
      <c r="F12" s="9"/>
      <c r="G12" s="3"/>
      <c r="H12" s="6"/>
      <c r="I12" s="14"/>
    </row>
    <row r="13" spans="1:9">
      <c r="A13" s="15">
        <v>38504</v>
      </c>
      <c r="B13" s="9">
        <v>72.503056677812509</v>
      </c>
      <c r="C13" s="3">
        <v>3.7065511269635167</v>
      </c>
      <c r="D13" s="4">
        <f t="shared" si="0"/>
        <v>5.1122687743147255</v>
      </c>
      <c r="E13" s="8"/>
      <c r="F13" s="9"/>
      <c r="G13" s="3"/>
      <c r="H13" s="6"/>
      <c r="I13" s="14"/>
    </row>
    <row r="14" spans="1:9">
      <c r="A14" s="15">
        <v>38534</v>
      </c>
      <c r="B14" s="9">
        <v>72.518349868250183</v>
      </c>
      <c r="C14" s="3">
        <v>3.5472529036449529</v>
      </c>
      <c r="D14" s="4">
        <f t="shared" si="0"/>
        <v>4.8915245728695256</v>
      </c>
      <c r="E14" s="8"/>
      <c r="F14" s="9"/>
      <c r="G14" s="3"/>
      <c r="H14" s="6"/>
      <c r="I14" s="14"/>
    </row>
    <row r="15" spans="1:9">
      <c r="A15" s="15">
        <v>38565</v>
      </c>
      <c r="B15" s="9">
        <v>73.881056665562525</v>
      </c>
      <c r="C15" s="3">
        <v>3.0598381329148427</v>
      </c>
      <c r="D15" s="4">
        <f t="shared" si="0"/>
        <v>4.1415733220571225</v>
      </c>
      <c r="E15" s="8"/>
      <c r="F15" s="9"/>
      <c r="G15" s="3"/>
      <c r="H15" s="6"/>
      <c r="I15" s="14"/>
    </row>
    <row r="16" spans="1:9">
      <c r="A16" s="15">
        <v>38596</v>
      </c>
      <c r="B16" s="9">
        <v>75.265134487375008</v>
      </c>
      <c r="C16" s="3">
        <v>3.9708498846579099</v>
      </c>
      <c r="D16" s="4">
        <f t="shared" si="0"/>
        <v>5.2758158365132282</v>
      </c>
      <c r="E16" s="8"/>
      <c r="F16" s="9"/>
      <c r="G16" s="3"/>
      <c r="H16" s="6"/>
      <c r="I16" s="14"/>
    </row>
    <row r="17" spans="1:9">
      <c r="A17" s="15">
        <v>38626</v>
      </c>
      <c r="B17" s="9">
        <v>83.104016496062513</v>
      </c>
      <c r="C17" s="3">
        <v>4.3161975653356697</v>
      </c>
      <c r="D17" s="4">
        <f t="shared" si="0"/>
        <v>5.1937291930290428</v>
      </c>
      <c r="E17" s="8"/>
      <c r="F17" s="9"/>
      <c r="G17" s="3"/>
      <c r="H17" s="6"/>
      <c r="I17" s="14"/>
    </row>
    <row r="18" spans="1:9">
      <c r="A18" s="15">
        <v>38657</v>
      </c>
      <c r="B18" s="9">
        <v>86.082297965437547</v>
      </c>
      <c r="C18" s="3">
        <v>6.9113384778744509</v>
      </c>
      <c r="D18" s="4">
        <f t="shared" si="0"/>
        <v>8.0287569468108142</v>
      </c>
      <c r="E18" s="8"/>
      <c r="F18" s="9"/>
      <c r="G18" s="3"/>
      <c r="H18" s="6"/>
      <c r="I18" s="14"/>
    </row>
    <row r="19" spans="1:9" ht="13.1" thickBot="1">
      <c r="A19" s="61">
        <v>38687</v>
      </c>
      <c r="B19" s="62">
        <v>96.158736871625038</v>
      </c>
      <c r="C19" s="63">
        <v>6.7566774475163101</v>
      </c>
      <c r="D19" s="33">
        <f t="shared" si="0"/>
        <v>7.0265871488481473</v>
      </c>
      <c r="E19" s="69"/>
      <c r="F19" s="62"/>
      <c r="G19" s="63"/>
      <c r="H19" s="66"/>
      <c r="I19" s="67"/>
    </row>
    <row r="20" spans="1:9">
      <c r="A20" s="56">
        <v>38718</v>
      </c>
      <c r="B20" s="57">
        <v>98.482617730187542</v>
      </c>
      <c r="C20" s="58">
        <v>7.2306784308386485</v>
      </c>
      <c r="D20" s="4">
        <f t="shared" si="0"/>
        <v>7.3420859411439592</v>
      </c>
      <c r="E20" s="68"/>
      <c r="F20" s="57"/>
      <c r="G20" s="58"/>
      <c r="H20" s="59"/>
      <c r="I20" s="60"/>
    </row>
    <row r="21" spans="1:9" ht="13.1">
      <c r="A21" s="15">
        <v>38749</v>
      </c>
      <c r="B21" s="9">
        <v>87.34851368793754</v>
      </c>
      <c r="C21" s="3">
        <v>6.583627285612903</v>
      </c>
      <c r="D21" s="5">
        <f t="shared" si="0"/>
        <v>7.5371944039410419</v>
      </c>
      <c r="E21" s="10">
        <f t="shared" ref="E21:E48" si="1">SUM(C8:C19)/SUM(B8:B19)*100</f>
        <v>5.0252149157005928</v>
      </c>
      <c r="F21" s="9"/>
      <c r="G21" s="3"/>
      <c r="H21" s="6"/>
      <c r="I21" s="14"/>
    </row>
    <row r="22" spans="1:9" ht="13.1">
      <c r="A22" s="15">
        <v>38777</v>
      </c>
      <c r="B22" s="9">
        <v>91.924826517187554</v>
      </c>
      <c r="C22" s="3">
        <v>6.306044820991989</v>
      </c>
      <c r="D22" s="5">
        <f t="shared" si="0"/>
        <v>6.8600018731750589</v>
      </c>
      <c r="E22" s="11">
        <f t="shared" si="1"/>
        <v>5.4270317377070114</v>
      </c>
      <c r="F22" s="9"/>
      <c r="G22" s="3"/>
      <c r="H22" s="6"/>
      <c r="I22" s="14"/>
    </row>
    <row r="23" spans="1:9" ht="13.1">
      <c r="A23" s="15">
        <v>38808</v>
      </c>
      <c r="B23" s="9">
        <v>82.634114334812637</v>
      </c>
      <c r="C23" s="3">
        <v>3.8793808563254313</v>
      </c>
      <c r="D23" s="5">
        <f t="shared" si="0"/>
        <v>4.6946480730793052</v>
      </c>
      <c r="E23" s="11">
        <f t="shared" si="1"/>
        <v>5.7069949031724327</v>
      </c>
      <c r="F23" s="9"/>
      <c r="G23" s="3"/>
      <c r="H23" s="6"/>
      <c r="I23" s="14"/>
    </row>
    <row r="24" spans="1:9" ht="13.1">
      <c r="A24" s="15">
        <v>38838</v>
      </c>
      <c r="B24" s="9">
        <v>79.161110432562538</v>
      </c>
      <c r="C24" s="3">
        <v>2.9802071025093184</v>
      </c>
      <c r="D24" s="5">
        <f t="shared" si="0"/>
        <v>3.7647363537783631</v>
      </c>
      <c r="E24" s="11">
        <f t="shared" si="1"/>
        <v>5.9225664897989807</v>
      </c>
      <c r="F24" s="9"/>
      <c r="G24" s="3"/>
      <c r="H24" s="6"/>
      <c r="I24" s="14"/>
    </row>
    <row r="25" spans="1:9" ht="13.1">
      <c r="A25" s="15">
        <v>38869</v>
      </c>
      <c r="B25" s="9">
        <v>72.066760805937406</v>
      </c>
      <c r="C25" s="3">
        <v>3.1266038556614841</v>
      </c>
      <c r="D25" s="5">
        <f t="shared" si="0"/>
        <v>4.3384825690734958</v>
      </c>
      <c r="E25" s="11">
        <f t="shared" si="1"/>
        <v>5.9536208865963358</v>
      </c>
      <c r="F25" s="9"/>
      <c r="G25" s="3"/>
      <c r="H25" s="6"/>
      <c r="I25" s="14"/>
    </row>
    <row r="26" spans="1:9" ht="13.1">
      <c r="A26" s="15">
        <v>38899</v>
      </c>
      <c r="B26" s="9">
        <v>72.564560690250133</v>
      </c>
      <c r="C26" s="3">
        <v>6.1139564774382524</v>
      </c>
      <c r="D26" s="5">
        <f t="shared" si="0"/>
        <v>8.4255405383577706</v>
      </c>
      <c r="E26" s="11">
        <f t="shared" si="1"/>
        <v>5.9304162710308823</v>
      </c>
      <c r="F26" s="9"/>
      <c r="G26" s="3"/>
      <c r="H26" s="6"/>
      <c r="I26" s="14"/>
    </row>
    <row r="27" spans="1:9" ht="13.1">
      <c r="A27" s="15">
        <v>38930</v>
      </c>
      <c r="B27" s="9">
        <v>73.946893175000056</v>
      </c>
      <c r="C27" s="3">
        <v>3.5918107015842757</v>
      </c>
      <c r="D27" s="5">
        <f t="shared" si="0"/>
        <v>4.8572841229232253</v>
      </c>
      <c r="E27" s="11">
        <f t="shared" si="1"/>
        <v>5.8749328109791099</v>
      </c>
      <c r="F27" s="9"/>
      <c r="G27" s="3"/>
      <c r="H27" s="6"/>
      <c r="I27" s="14"/>
    </row>
    <row r="28" spans="1:9" ht="13.1">
      <c r="A28" s="15">
        <v>38961</v>
      </c>
      <c r="B28" s="9">
        <v>75.295554066375104</v>
      </c>
      <c r="C28" s="3">
        <v>3.8122587401057393</v>
      </c>
      <c r="D28" s="5">
        <f t="shared" si="0"/>
        <v>5.0630595489676971</v>
      </c>
      <c r="E28" s="11">
        <f t="shared" si="1"/>
        <v>6.1316721843290631</v>
      </c>
      <c r="F28" s="9"/>
      <c r="G28" s="3"/>
      <c r="H28" s="6"/>
      <c r="I28" s="14"/>
    </row>
    <row r="29" spans="1:9" ht="13.1">
      <c r="A29" s="15">
        <v>38991</v>
      </c>
      <c r="B29" s="9">
        <v>83.313533809562614</v>
      </c>
      <c r="C29" s="3">
        <v>4.0432268763883421</v>
      </c>
      <c r="D29" s="5">
        <f t="shared" si="0"/>
        <v>4.8530253027441095</v>
      </c>
      <c r="E29" s="11">
        <f t="shared" si="1"/>
        <v>6.1845323791803137</v>
      </c>
      <c r="F29" s="9"/>
      <c r="G29" s="3"/>
      <c r="H29" s="6"/>
      <c r="I29" s="14"/>
    </row>
    <row r="30" spans="1:9" ht="13.1">
      <c r="A30" s="15">
        <v>39022</v>
      </c>
      <c r="B30" s="9">
        <v>86.290669370062645</v>
      </c>
      <c r="C30" s="3">
        <v>5.0617773019025973</v>
      </c>
      <c r="D30" s="5">
        <f t="shared" si="0"/>
        <v>5.8659613360916989</v>
      </c>
      <c r="E30" s="11">
        <f t="shared" si="1"/>
        <v>6.1684653714788968</v>
      </c>
      <c r="F30" s="9"/>
      <c r="G30" s="3"/>
      <c r="H30" s="6"/>
      <c r="I30" s="14"/>
    </row>
    <row r="31" spans="1:9" ht="13.75" thickBot="1">
      <c r="A31" s="61">
        <v>39052</v>
      </c>
      <c r="B31" s="62">
        <v>95.951419882250178</v>
      </c>
      <c r="C31" s="63">
        <v>4.2774587119355587</v>
      </c>
      <c r="D31" s="64">
        <f t="shared" si="0"/>
        <v>4.4579420681682222</v>
      </c>
      <c r="E31" s="65">
        <f t="shared" si="1"/>
        <v>6.139846697509185</v>
      </c>
      <c r="F31" s="62"/>
      <c r="G31" s="63"/>
      <c r="H31" s="66"/>
      <c r="I31" s="67"/>
    </row>
    <row r="32" spans="1:9" ht="13.1">
      <c r="A32" s="56">
        <v>39083</v>
      </c>
      <c r="B32" s="57">
        <v>98.285379839170488</v>
      </c>
      <c r="C32" s="58">
        <v>3.5652308567677262</v>
      </c>
      <c r="D32" s="5">
        <f t="shared" si="0"/>
        <v>3.6274274593044256</v>
      </c>
      <c r="E32" s="11">
        <f t="shared" si="1"/>
        <v>5.9534598450827279</v>
      </c>
      <c r="F32" s="57"/>
      <c r="G32" s="58"/>
      <c r="H32" s="59"/>
      <c r="I32" s="60"/>
    </row>
    <row r="33" spans="1:9" ht="13.1">
      <c r="A33" s="15">
        <v>39114</v>
      </c>
      <c r="B33" s="9">
        <v>87.351811229118681</v>
      </c>
      <c r="C33" s="3">
        <v>3.0308740038441053</v>
      </c>
      <c r="D33" s="5">
        <f t="shared" si="0"/>
        <v>3.4697322942672595</v>
      </c>
      <c r="E33" s="11">
        <f t="shared" si="1"/>
        <v>5.7065204886196934</v>
      </c>
      <c r="F33" s="9"/>
      <c r="G33" s="3"/>
      <c r="H33" s="6"/>
      <c r="I33" s="14"/>
    </row>
    <row r="34" spans="1:9" ht="13.1">
      <c r="A34" s="15">
        <v>39142</v>
      </c>
      <c r="B34" s="9">
        <v>92.306354425823997</v>
      </c>
      <c r="C34" s="3">
        <v>2.5792332086104266</v>
      </c>
      <c r="D34" s="5">
        <f t="shared" si="0"/>
        <v>2.7942098078232087</v>
      </c>
      <c r="E34" s="11">
        <f t="shared" si="1"/>
        <v>5.3406561395199725</v>
      </c>
      <c r="F34" s="9"/>
      <c r="G34" s="3"/>
      <c r="H34" s="6"/>
      <c r="I34" s="14"/>
    </row>
    <row r="35" spans="1:9" ht="13.1">
      <c r="A35" s="15">
        <v>39173</v>
      </c>
      <c r="B35" s="9">
        <v>82.311294775281866</v>
      </c>
      <c r="C35" s="3">
        <v>2.803831079957432</v>
      </c>
      <c r="D35" s="5">
        <f t="shared" si="0"/>
        <v>3.4063746507841643</v>
      </c>
      <c r="E35" s="11">
        <f t="shared" si="1"/>
        <v>4.9849315762733024</v>
      </c>
      <c r="F35" s="9"/>
      <c r="G35" s="3"/>
      <c r="H35" s="6"/>
      <c r="I35" s="14"/>
    </row>
    <row r="36" spans="1:9" ht="13.1">
      <c r="A36" s="15">
        <v>39203</v>
      </c>
      <c r="B36" s="9">
        <v>78.498237339691102</v>
      </c>
      <c r="C36" s="3">
        <v>2.8762509011133472</v>
      </c>
      <c r="D36" s="5">
        <f t="shared" si="0"/>
        <v>3.6640961613784251</v>
      </c>
      <c r="E36" s="11">
        <f t="shared" si="1"/>
        <v>4.6100366727122077</v>
      </c>
      <c r="F36" s="9"/>
      <c r="G36" s="3"/>
      <c r="H36" s="6"/>
      <c r="I36" s="14"/>
    </row>
    <row r="37" spans="1:9" ht="13.1">
      <c r="A37" s="15">
        <v>39234</v>
      </c>
      <c r="B37" s="9">
        <v>72.376348436596629</v>
      </c>
      <c r="C37" s="3">
        <v>2.9272963413336548</v>
      </c>
      <c r="D37" s="5">
        <f t="shared" si="0"/>
        <v>4.0445482599858362</v>
      </c>
      <c r="E37" s="11">
        <f t="shared" si="1"/>
        <v>4.5038472927196329</v>
      </c>
      <c r="F37" s="9"/>
      <c r="G37" s="3"/>
      <c r="H37" s="6"/>
      <c r="I37" s="14"/>
    </row>
    <row r="38" spans="1:9" ht="13.1">
      <c r="A38" s="15">
        <v>39264</v>
      </c>
      <c r="B38" s="9">
        <v>72.537340018147233</v>
      </c>
      <c r="C38" s="3">
        <v>2.3573429483235158</v>
      </c>
      <c r="D38" s="5">
        <f t="shared" si="0"/>
        <v>3.2498337376773963</v>
      </c>
      <c r="E38" s="11">
        <f t="shared" si="1"/>
        <v>4.4964236590835487</v>
      </c>
      <c r="F38" s="9"/>
      <c r="G38" s="3"/>
      <c r="H38" s="6"/>
      <c r="I38" s="14"/>
    </row>
    <row r="39" spans="1:9" ht="13.1">
      <c r="A39" s="15">
        <v>39295</v>
      </c>
      <c r="B39" s="9">
        <v>73.691963274266783</v>
      </c>
      <c r="C39" s="3">
        <v>2.3652002835604349</v>
      </c>
      <c r="D39" s="5">
        <f t="shared" si="0"/>
        <v>3.2095769721287399</v>
      </c>
      <c r="E39" s="11">
        <f t="shared" si="1"/>
        <v>4.4750686683958243</v>
      </c>
      <c r="F39" s="9"/>
      <c r="G39" s="3"/>
      <c r="H39" s="6"/>
      <c r="I39" s="14"/>
    </row>
    <row r="40" spans="1:9" ht="13.1">
      <c r="A40" s="15">
        <v>39326</v>
      </c>
      <c r="B40" s="9">
        <v>75.423283465141012</v>
      </c>
      <c r="C40" s="3">
        <v>2.885394413049359</v>
      </c>
      <c r="D40" s="5">
        <f t="shared" si="0"/>
        <v>3.8256016981585339</v>
      </c>
      <c r="E40" s="11">
        <f t="shared" si="1"/>
        <v>4.0989517288138382</v>
      </c>
      <c r="F40" s="9"/>
      <c r="G40" s="3"/>
      <c r="H40" s="6"/>
      <c r="I40" s="14"/>
    </row>
    <row r="41" spans="1:9" ht="13.1">
      <c r="A41" s="15">
        <v>39356</v>
      </c>
      <c r="B41" s="9">
        <v>84.77288242587359</v>
      </c>
      <c r="C41" s="3">
        <v>5.4577522814284034</v>
      </c>
      <c r="D41" s="5">
        <f t="shared" si="0"/>
        <v>6.4380874228273726</v>
      </c>
      <c r="E41" s="11">
        <f t="shared" si="1"/>
        <v>3.9771175377712291</v>
      </c>
      <c r="F41" s="9"/>
      <c r="G41" s="3"/>
      <c r="H41" s="6"/>
      <c r="I41" s="14"/>
    </row>
    <row r="42" spans="1:9" ht="13.1">
      <c r="A42" s="15">
        <v>39387</v>
      </c>
      <c r="B42" s="9">
        <v>86.398834704705322</v>
      </c>
      <c r="C42" s="3">
        <v>6.562858779364996</v>
      </c>
      <c r="D42" s="5">
        <f t="shared" si="0"/>
        <v>7.5960038139352122</v>
      </c>
      <c r="E42" s="11">
        <f t="shared" si="1"/>
        <v>3.8837679291923632</v>
      </c>
      <c r="F42" s="9"/>
      <c r="G42" s="3"/>
      <c r="H42" s="6"/>
      <c r="I42" s="14"/>
    </row>
    <row r="43" spans="1:9" ht="13.75" thickBot="1">
      <c r="A43" s="61">
        <v>39417</v>
      </c>
      <c r="B43" s="62">
        <v>95.155730566266442</v>
      </c>
      <c r="C43" s="63">
        <v>5.6696335726308131</v>
      </c>
      <c r="D43" s="64">
        <f t="shared" si="0"/>
        <v>5.958268134657934</v>
      </c>
      <c r="E43" s="65">
        <f t="shared" si="1"/>
        <v>4.0195802703557</v>
      </c>
      <c r="F43" s="62"/>
      <c r="G43" s="63"/>
      <c r="H43" s="66"/>
      <c r="I43" s="67"/>
    </row>
    <row r="44" spans="1:9" ht="13.1">
      <c r="A44" s="56">
        <v>39448</v>
      </c>
      <c r="B44" s="57">
        <v>98.048682075329992</v>
      </c>
      <c r="C44" s="58">
        <v>6.0260378706516153</v>
      </c>
      <c r="D44" s="5">
        <f t="shared" si="0"/>
        <v>6.1459651910689219</v>
      </c>
      <c r="E44" s="11">
        <f t="shared" si="1"/>
        <v>4.1692678367500786</v>
      </c>
      <c r="F44" s="57"/>
      <c r="G44" s="58"/>
      <c r="H44" s="59"/>
      <c r="I44" s="60"/>
    </row>
    <row r="45" spans="1:9" ht="13.1">
      <c r="A45" s="15">
        <v>39479</v>
      </c>
      <c r="B45" s="9">
        <v>90.402414580773069</v>
      </c>
      <c r="C45" s="3">
        <v>6.3809478595672946</v>
      </c>
      <c r="D45" s="5">
        <f t="shared" si="0"/>
        <v>7.058382111980011</v>
      </c>
      <c r="E45" s="11">
        <f t="shared" si="1"/>
        <v>4.3119298108158217</v>
      </c>
      <c r="F45" s="9"/>
      <c r="G45" s="3"/>
      <c r="H45" s="6"/>
      <c r="I45" s="14"/>
    </row>
    <row r="46" spans="1:9" ht="13.1">
      <c r="A46" s="15">
        <v>39508</v>
      </c>
      <c r="B46" s="9">
        <v>91.088751225994926</v>
      </c>
      <c r="C46" s="3">
        <v>5.332204185005982</v>
      </c>
      <c r="D46" s="5">
        <f t="shared" si="0"/>
        <v>5.8538558419541458</v>
      </c>
      <c r="E46" s="11">
        <f t="shared" si="1"/>
        <v>4.5593099925073854</v>
      </c>
      <c r="F46" s="9"/>
      <c r="G46" s="3"/>
      <c r="H46" s="6"/>
      <c r="I46" s="14"/>
    </row>
    <row r="47" spans="1:9" ht="13.1">
      <c r="A47" s="16">
        <v>39539</v>
      </c>
      <c r="B47" s="9">
        <v>82.969939440517606</v>
      </c>
      <c r="C47" s="3">
        <v>6.0911009549012789</v>
      </c>
      <c r="D47" s="5">
        <f t="shared" si="0"/>
        <v>7.3413347002236646</v>
      </c>
      <c r="E47" s="11">
        <f t="shared" si="1"/>
        <v>4.8797923268816241</v>
      </c>
      <c r="F47" s="17"/>
      <c r="G47" s="18"/>
      <c r="H47" s="19"/>
      <c r="I47" s="14"/>
    </row>
    <row r="48" spans="1:9" ht="13.1">
      <c r="A48" s="25">
        <v>39569</v>
      </c>
      <c r="B48" s="9">
        <v>78.379907307920192</v>
      </c>
      <c r="C48" s="3">
        <v>4.887777200252879</v>
      </c>
      <c r="D48" s="5">
        <v>6.236007885351218</v>
      </c>
      <c r="E48" s="11">
        <f t="shared" si="1"/>
        <v>5.1608327273881667</v>
      </c>
      <c r="F48" s="26"/>
      <c r="G48" s="27"/>
      <c r="H48" s="28"/>
      <c r="I48" s="29"/>
    </row>
    <row r="49" spans="1:9" ht="13.1">
      <c r="A49" s="25">
        <v>39600</v>
      </c>
      <c r="B49" s="31">
        <v>72.058324055436458</v>
      </c>
      <c r="C49" s="32">
        <v>5.8339536929549922</v>
      </c>
      <c r="D49" s="5">
        <v>8.0961551207696303</v>
      </c>
      <c r="E49" s="11">
        <f t="shared" ref="E49:E57" si="2">SUM(C36:C47)/SUM(B36:B47)*100</f>
        <v>5.4857172849941351</v>
      </c>
      <c r="F49" s="26"/>
      <c r="G49" s="27"/>
      <c r="H49" s="28"/>
      <c r="I49" s="30"/>
    </row>
    <row r="50" spans="1:9" ht="13.1">
      <c r="A50" s="34">
        <v>39630</v>
      </c>
      <c r="B50" s="35">
        <v>72.773302543164846</v>
      </c>
      <c r="C50" s="36">
        <v>5.566928443858556</v>
      </c>
      <c r="D50" s="37">
        <v>7.6496850483823806</v>
      </c>
      <c r="E50" s="38">
        <f t="shared" si="2"/>
        <v>5.6872678923274576</v>
      </c>
      <c r="F50" s="39"/>
      <c r="G50" s="40"/>
      <c r="H50" s="41"/>
      <c r="I50" s="42"/>
    </row>
    <row r="51" spans="1:9" ht="13.1">
      <c r="A51" s="34">
        <v>39661</v>
      </c>
      <c r="B51" s="35">
        <v>73.476370855339596</v>
      </c>
      <c r="C51" s="36">
        <v>4.9680682791023099</v>
      </c>
      <c r="D51" s="43">
        <v>6.7614502747875935</v>
      </c>
      <c r="E51" s="38">
        <f t="shared" si="2"/>
        <v>5.9794711372025073</v>
      </c>
      <c r="F51" s="39"/>
      <c r="G51" s="40"/>
      <c r="H51" s="41"/>
      <c r="I51" s="42"/>
    </row>
    <row r="52" spans="1:9" ht="13.1">
      <c r="A52" s="34">
        <v>39692</v>
      </c>
      <c r="B52" s="35">
        <v>75.718352823285926</v>
      </c>
      <c r="C52" s="36">
        <v>7.2360916727547702</v>
      </c>
      <c r="D52" s="43">
        <v>9.5565888624685318</v>
      </c>
      <c r="E52" s="38">
        <f t="shared" si="2"/>
        <v>6.2986472296765506</v>
      </c>
      <c r="F52" s="39"/>
      <c r="G52" s="40"/>
      <c r="H52" s="41"/>
      <c r="I52" s="42"/>
    </row>
    <row r="53" spans="1:9" ht="13.1">
      <c r="A53" s="34">
        <v>39722</v>
      </c>
      <c r="B53" s="35">
        <v>83.623225617645119</v>
      </c>
      <c r="C53" s="36">
        <v>7.9279250801387615</v>
      </c>
      <c r="D53" s="43">
        <v>9.4805301058201596</v>
      </c>
      <c r="E53" s="38">
        <f t="shared" si="2"/>
        <v>6.5600440549972658</v>
      </c>
      <c r="F53" s="39"/>
      <c r="G53" s="40"/>
      <c r="H53" s="41"/>
      <c r="I53" s="42"/>
    </row>
    <row r="54" spans="1:9" ht="13.1">
      <c r="A54" s="34">
        <v>39753</v>
      </c>
      <c r="B54" s="35">
        <v>85.865809607207964</v>
      </c>
      <c r="C54" s="36">
        <v>6.1373107955153259</v>
      </c>
      <c r="D54" s="43">
        <v>7.1475606223133221</v>
      </c>
      <c r="E54" s="38">
        <f t="shared" si="2"/>
        <v>6.9926401828932772</v>
      </c>
      <c r="F54" s="39"/>
      <c r="G54" s="40"/>
      <c r="H54" s="41"/>
      <c r="I54" s="42"/>
    </row>
    <row r="55" spans="1:9" ht="13.75" thickBot="1">
      <c r="A55" s="48">
        <v>39783</v>
      </c>
      <c r="B55" s="49">
        <v>95.392974440626489</v>
      </c>
      <c r="C55" s="50">
        <v>5.8280603387658578</v>
      </c>
      <c r="D55" s="51">
        <v>6.109527848293796</v>
      </c>
      <c r="E55" s="46">
        <f t="shared" si="2"/>
        <v>7.2476726679817265</v>
      </c>
      <c r="F55" s="52"/>
      <c r="G55" s="53"/>
      <c r="H55" s="54"/>
      <c r="I55" s="55"/>
    </row>
    <row r="56" spans="1:9" ht="13.1">
      <c r="A56" s="25">
        <v>39814</v>
      </c>
      <c r="B56" s="44">
        <v>98.678066391874154</v>
      </c>
      <c r="C56" s="45">
        <v>6.1880060141022799</v>
      </c>
      <c r="D56" s="4">
        <v>6.2709031909160355</v>
      </c>
      <c r="E56" s="11">
        <f t="shared" si="2"/>
        <v>7.2089640606210246</v>
      </c>
      <c r="F56" s="26"/>
      <c r="G56" s="27"/>
      <c r="H56" s="28"/>
      <c r="I56" s="30"/>
    </row>
    <row r="57" spans="1:9" ht="13.1">
      <c r="A57" s="34">
        <v>39845</v>
      </c>
      <c r="B57" s="35">
        <v>87.34472548558459</v>
      </c>
      <c r="C57" s="36">
        <v>4.5437196663164023</v>
      </c>
      <c r="D57" s="43">
        <v>5.2020538630764825</v>
      </c>
      <c r="E57" s="38">
        <f t="shared" si="2"/>
        <v>7.2230993092194762</v>
      </c>
      <c r="F57" s="39"/>
      <c r="G57" s="40"/>
      <c r="H57" s="41"/>
      <c r="I57" s="42"/>
    </row>
    <row r="58" spans="1:9" ht="13.1">
      <c r="A58" s="34">
        <v>39873</v>
      </c>
      <c r="B58" s="35">
        <v>91.614205678369501</v>
      </c>
      <c r="C58" s="36">
        <v>3.6898557614912941</v>
      </c>
      <c r="D58" s="43">
        <v>4.0276021979007179</v>
      </c>
      <c r="E58" s="38">
        <f t="shared" ref="E58:E63" si="3">SUM(C45:C56)/SUM(B45:B56)*100</f>
        <v>7.234745040304114</v>
      </c>
      <c r="F58" s="39"/>
      <c r="G58" s="40"/>
      <c r="H58" s="41"/>
      <c r="I58" s="42"/>
    </row>
    <row r="59" spans="1:9" ht="13.1">
      <c r="A59" s="34">
        <v>39904</v>
      </c>
      <c r="B59" s="35">
        <v>82.732206289325404</v>
      </c>
      <c r="C59" s="36">
        <v>3.0022897402539064</v>
      </c>
      <c r="D59" s="43">
        <v>3.6289250280048186</v>
      </c>
      <c r="E59" s="38">
        <f t="shared" si="3"/>
        <v>7.0727176494170703</v>
      </c>
      <c r="F59" s="39"/>
      <c r="G59" s="40"/>
      <c r="H59" s="41"/>
      <c r="I59" s="42"/>
    </row>
    <row r="60" spans="1:9" ht="13.1">
      <c r="A60" s="34">
        <v>39934</v>
      </c>
      <c r="B60" s="35">
        <v>78.583287033042353</v>
      </c>
      <c r="C60" s="36">
        <v>2.7509071627300448</v>
      </c>
      <c r="D60" s="43">
        <v>3.5006262356693676</v>
      </c>
      <c r="E60" s="38">
        <f t="shared" si="3"/>
        <v>6.9044121674226133</v>
      </c>
      <c r="F60" s="39"/>
      <c r="G60" s="40"/>
      <c r="H60" s="41"/>
      <c r="I60" s="42"/>
    </row>
    <row r="61" spans="1:9" ht="13.1">
      <c r="A61" s="34">
        <v>39965</v>
      </c>
      <c r="B61" s="35">
        <v>71.938366017713577</v>
      </c>
      <c r="C61" s="36">
        <v>2.6262338542764239</v>
      </c>
      <c r="D61" s="43">
        <v>3.6506720956516574</v>
      </c>
      <c r="E61" s="38">
        <f t="shared" si="3"/>
        <v>6.5964510457907704</v>
      </c>
      <c r="F61" s="39"/>
      <c r="G61" s="40"/>
      <c r="H61" s="41"/>
      <c r="I61" s="42"/>
    </row>
    <row r="62" spans="1:9" ht="13.1">
      <c r="A62" s="34">
        <v>39995</v>
      </c>
      <c r="B62" s="35">
        <v>72.790724101234346</v>
      </c>
      <c r="C62" s="36">
        <v>2.8011485015725879</v>
      </c>
      <c r="D62" s="43">
        <v>3.8482217839691573</v>
      </c>
      <c r="E62" s="38">
        <f t="shared" si="3"/>
        <v>6.3809614933387788</v>
      </c>
      <c r="F62" s="39"/>
      <c r="G62" s="40"/>
      <c r="H62" s="41"/>
      <c r="I62" s="42"/>
    </row>
    <row r="63" spans="1:9" ht="13.1">
      <c r="A63" s="34">
        <v>40026</v>
      </c>
      <c r="B63" s="35">
        <v>73.158668595426775</v>
      </c>
      <c r="C63" s="36">
        <v>2.9181089453096702</v>
      </c>
      <c r="D63" s="43">
        <v>3.9887398189912995</v>
      </c>
      <c r="E63" s="38">
        <f t="shared" si="3"/>
        <v>6.0602303911428184</v>
      </c>
      <c r="F63" s="39"/>
      <c r="G63" s="40"/>
      <c r="H63" s="41"/>
      <c r="I63" s="42"/>
    </row>
    <row r="64" spans="1:9" ht="13.1">
      <c r="A64" s="25">
        <v>40057</v>
      </c>
      <c r="B64" s="44">
        <v>75.561699863278704</v>
      </c>
      <c r="C64" s="45">
        <v>3.3228080798927619</v>
      </c>
      <c r="D64" s="4">
        <v>4.3974766130262406</v>
      </c>
      <c r="E64" s="11">
        <f t="shared" ref="E64:E69" si="4">SUM(C51:C62)/SUM(B51:B62)*100</f>
        <v>5.7829251871596821</v>
      </c>
      <c r="F64" s="26"/>
      <c r="G64" s="27"/>
      <c r="H64" s="28"/>
      <c r="I64" s="30"/>
    </row>
    <row r="65" spans="1:9" ht="13.1">
      <c r="A65" s="34">
        <v>40087</v>
      </c>
      <c r="B65" s="35">
        <v>83.487854034663243</v>
      </c>
      <c r="C65" s="36">
        <v>4.1951917440008257</v>
      </c>
      <c r="D65" s="43">
        <v>5.0249126564674045</v>
      </c>
      <c r="E65" s="38">
        <f t="shared" si="4"/>
        <v>5.5792452060984834</v>
      </c>
      <c r="F65" s="39"/>
      <c r="G65" s="40"/>
      <c r="H65" s="41"/>
      <c r="I65" s="42"/>
    </row>
    <row r="66" spans="1:9" ht="13.1">
      <c r="A66" s="34">
        <v>40118</v>
      </c>
      <c r="B66" s="35">
        <v>85.977588135792118</v>
      </c>
      <c r="C66" s="36">
        <v>3.6145648063259794</v>
      </c>
      <c r="D66" s="43">
        <v>4.2040779285610723</v>
      </c>
      <c r="E66" s="38">
        <f t="shared" si="4"/>
        <v>5.1877274739231112</v>
      </c>
      <c r="F66" s="39"/>
      <c r="G66" s="40"/>
      <c r="H66" s="41"/>
      <c r="I66" s="42"/>
    </row>
    <row r="67" spans="1:9" ht="13.75" thickBot="1">
      <c r="A67" s="48">
        <v>40148</v>
      </c>
      <c r="B67" s="49">
        <v>95.190448062856959</v>
      </c>
      <c r="C67" s="50">
        <v>3.8247380420890895</v>
      </c>
      <c r="D67" s="51">
        <v>4.0179851234269917</v>
      </c>
      <c r="E67" s="46">
        <f t="shared" si="4"/>
        <v>4.8140910195474067</v>
      </c>
      <c r="F67" s="52"/>
      <c r="G67" s="53"/>
      <c r="H67" s="54"/>
      <c r="I67" s="55"/>
    </row>
    <row r="68" spans="1:9" ht="13.1">
      <c r="A68" s="25">
        <v>40179</v>
      </c>
      <c r="B68" s="44">
        <v>98.469850012612085</v>
      </c>
      <c r="C68" s="45">
        <v>4.480901553651071</v>
      </c>
      <c r="D68" s="4">
        <v>4.5505315109926077</v>
      </c>
      <c r="E68" s="11">
        <f t="shared" si="4"/>
        <v>4.5605837916139125</v>
      </c>
      <c r="F68" s="26"/>
      <c r="G68" s="27"/>
      <c r="H68" s="28"/>
      <c r="I68" s="30"/>
    </row>
    <row r="69" spans="1:9" ht="13.1">
      <c r="A69" s="34">
        <v>40210</v>
      </c>
      <c r="B69" s="35">
        <v>87.341661194115687</v>
      </c>
      <c r="C69" s="36">
        <v>3.9512467343333944</v>
      </c>
      <c r="D69" s="43">
        <v>4.5238969356809013</v>
      </c>
      <c r="E69" s="38">
        <f t="shared" si="4"/>
        <v>4.3605867771839231</v>
      </c>
      <c r="F69" s="39"/>
      <c r="G69" s="40"/>
      <c r="H69" s="41"/>
      <c r="I69" s="42"/>
    </row>
    <row r="70" spans="1:9" ht="13.1">
      <c r="A70" s="34">
        <v>40238</v>
      </c>
      <c r="B70" s="35">
        <v>91.824889237468284</v>
      </c>
      <c r="C70" s="36">
        <v>3.8911873409789175</v>
      </c>
      <c r="D70" s="43">
        <v>4.2376172444008295</v>
      </c>
      <c r="E70" s="38">
        <f t="shared" ref="E70:E75" si="5">SUM(C57:C68)/SUM(B57:B68)*100</f>
        <v>4.1902476442953427</v>
      </c>
      <c r="F70" s="39"/>
      <c r="G70" s="40"/>
      <c r="H70" s="41"/>
      <c r="I70" s="42"/>
    </row>
    <row r="71" spans="1:9" ht="13.1">
      <c r="A71" s="34">
        <v>40269</v>
      </c>
      <c r="B71" s="35">
        <v>83.079464684078616</v>
      </c>
      <c r="C71" s="36">
        <v>3.5442723505373941</v>
      </c>
      <c r="D71" s="43">
        <v>4.2661232399787234</v>
      </c>
      <c r="E71" s="38">
        <f t="shared" si="5"/>
        <v>4.1308258079833244</v>
      </c>
      <c r="F71" s="39"/>
      <c r="G71" s="40"/>
      <c r="H71" s="41"/>
      <c r="I71" s="42"/>
    </row>
    <row r="72" spans="1:9" ht="13.1">
      <c r="A72" s="25">
        <v>40299</v>
      </c>
      <c r="B72" s="44">
        <v>78.000925210539577</v>
      </c>
      <c r="C72" s="45">
        <v>3.475354771004878</v>
      </c>
      <c r="D72" s="4">
        <v>4.4555301897050885</v>
      </c>
      <c r="E72" s="11">
        <f t="shared" si="5"/>
        <v>4.150145522080904</v>
      </c>
      <c r="F72" s="26"/>
      <c r="G72" s="27"/>
      <c r="H72" s="28"/>
      <c r="I72" s="30"/>
    </row>
    <row r="73" spans="1:9" ht="13.1">
      <c r="A73" s="34">
        <v>40330</v>
      </c>
      <c r="B73" s="35">
        <v>72.215207273806101</v>
      </c>
      <c r="C73" s="36">
        <v>3.3982449351070456</v>
      </c>
      <c r="D73" s="43">
        <v>4.7057192846134184</v>
      </c>
      <c r="E73" s="38">
        <f t="shared" si="5"/>
        <v>4.2030398975373311</v>
      </c>
      <c r="F73" s="39"/>
      <c r="G73" s="40"/>
      <c r="H73" s="41"/>
      <c r="I73" s="42"/>
    </row>
    <row r="74" spans="1:9" ht="13.1">
      <c r="A74" s="34">
        <v>40360</v>
      </c>
      <c r="B74" s="35">
        <v>72.824790858868582</v>
      </c>
      <c r="C74" s="36">
        <v>3.5387428547889153</v>
      </c>
      <c r="D74" s="43">
        <v>4.8592557741042492</v>
      </c>
      <c r="E74" s="38">
        <f t="shared" si="5"/>
        <v>4.2781711048619826</v>
      </c>
      <c r="F74" s="39"/>
      <c r="G74" s="40"/>
      <c r="H74" s="41"/>
      <c r="I74" s="42"/>
    </row>
    <row r="75" spans="1:9" ht="13.1">
      <c r="A75" s="34">
        <v>40391</v>
      </c>
      <c r="B75" s="35">
        <v>73.134775502728715</v>
      </c>
      <c r="C75" s="36">
        <v>3.1405824613126776</v>
      </c>
      <c r="D75" s="43">
        <v>4.294239559394696</v>
      </c>
      <c r="E75" s="38">
        <f t="shared" si="5"/>
        <v>4.3544090063285665</v>
      </c>
      <c r="F75" s="39"/>
      <c r="G75" s="40"/>
      <c r="H75" s="41"/>
      <c r="I75" s="42"/>
    </row>
    <row r="76" spans="1:9" ht="13.1">
      <c r="A76" s="34">
        <v>40422</v>
      </c>
      <c r="B76" s="35">
        <v>75.559172267276807</v>
      </c>
      <c r="C76" s="36">
        <v>3.7095435203288369</v>
      </c>
      <c r="D76" s="43">
        <v>4.9094549463922164</v>
      </c>
      <c r="E76" s="38">
        <f t="shared" ref="E76:E82" si="6">SUM(C63:C74)/SUM(B63:B74)*100</f>
        <v>4.4282317473707682</v>
      </c>
      <c r="F76" s="39"/>
      <c r="G76" s="40"/>
      <c r="H76" s="41"/>
      <c r="I76" s="42"/>
    </row>
    <row r="77" spans="1:9" ht="13.1">
      <c r="A77" s="34">
        <v>40452</v>
      </c>
      <c r="B77" s="35">
        <v>83.760540314712813</v>
      </c>
      <c r="C77" s="36">
        <v>4.4684104752237914</v>
      </c>
      <c r="D77" s="43">
        <v>5.3347440912327784</v>
      </c>
      <c r="E77" s="38">
        <f t="shared" si="6"/>
        <v>4.450649709998701</v>
      </c>
      <c r="F77" s="39"/>
      <c r="G77" s="40"/>
      <c r="H77" s="41"/>
      <c r="I77" s="42"/>
    </row>
    <row r="78" spans="1:9" ht="13.1">
      <c r="A78" s="34">
        <v>40483</v>
      </c>
      <c r="B78" s="35">
        <v>86.260264162282112</v>
      </c>
      <c r="C78" s="36">
        <v>4.5376571847651821</v>
      </c>
      <c r="D78" s="43">
        <v>5.2604257926088094</v>
      </c>
      <c r="E78" s="38">
        <f t="shared" si="6"/>
        <v>4.4894467578377935</v>
      </c>
      <c r="F78" s="39"/>
      <c r="G78" s="40"/>
      <c r="H78" s="41"/>
      <c r="I78" s="42"/>
    </row>
    <row r="79" spans="1:9" ht="13.75" thickBot="1">
      <c r="A79" s="48">
        <v>40513</v>
      </c>
      <c r="B79" s="49">
        <v>95.627729268754479</v>
      </c>
      <c r="C79" s="50">
        <v>5.7547648894338117</v>
      </c>
      <c r="D79" s="51">
        <v>6.0178830276942801</v>
      </c>
      <c r="E79" s="46">
        <f t="shared" si="6"/>
        <v>4.5156129939454361</v>
      </c>
      <c r="F79" s="52"/>
      <c r="G79" s="53"/>
      <c r="H79" s="54"/>
      <c r="I79" s="55"/>
    </row>
    <row r="80" spans="1:9" ht="13.1">
      <c r="A80" s="47">
        <v>40544</v>
      </c>
      <c r="B80" s="44">
        <v>98.274279477298791</v>
      </c>
      <c r="C80" s="45">
        <v>5.3634004560658646</v>
      </c>
      <c r="D80" s="4">
        <v>5.45758308744945</v>
      </c>
      <c r="E80" s="11">
        <f t="shared" si="6"/>
        <v>4.606859110695682</v>
      </c>
      <c r="F80" s="26"/>
      <c r="G80" s="27"/>
      <c r="H80" s="28"/>
      <c r="I80" s="30"/>
    </row>
    <row r="81" spans="1:9" ht="13.1">
      <c r="A81" s="34">
        <v>40575</v>
      </c>
      <c r="B81" s="35">
        <v>87.345129656068067</v>
      </c>
      <c r="C81" s="36">
        <v>4.7480689895385524</v>
      </c>
      <c r="D81" s="43">
        <v>5.4359859653705298</v>
      </c>
      <c r="E81" s="38">
        <f t="shared" si="6"/>
        <v>4.7982110108223983</v>
      </c>
      <c r="F81" s="39"/>
      <c r="G81" s="40"/>
      <c r="H81" s="41"/>
      <c r="I81" s="42"/>
    </row>
    <row r="82" spans="1:9" ht="13.1">
      <c r="A82" s="25">
        <v>40603</v>
      </c>
      <c r="B82" s="44">
        <v>91.842890629616335</v>
      </c>
      <c r="C82" s="45">
        <v>5.2430407192306099</v>
      </c>
      <c r="D82" s="4">
        <v>5.7087061211680767</v>
      </c>
      <c r="E82" s="11">
        <f t="shared" si="6"/>
        <v>4.887586647956919</v>
      </c>
      <c r="F82" s="26"/>
      <c r="G82" s="27"/>
      <c r="H82" s="28"/>
      <c r="I82" s="30"/>
    </row>
    <row r="83" spans="1:9" ht="13.1">
      <c r="A83" s="34">
        <v>40634</v>
      </c>
      <c r="B83" s="35">
        <v>82.821505974258244</v>
      </c>
      <c r="C83" s="36">
        <v>4.4818658951605794</v>
      </c>
      <c r="D83" s="43">
        <v>5.4114759716559471</v>
      </c>
      <c r="E83" s="38">
        <f>SUM(C70:C80)/SUM(B70:B80)*100</f>
        <v>4.9224719850287064</v>
      </c>
      <c r="F83" s="39"/>
      <c r="G83" s="40"/>
      <c r="H83" s="41"/>
      <c r="I83" s="42"/>
    </row>
    <row r="84" spans="1:9" ht="13.1">
      <c r="A84" s="34">
        <v>40664</v>
      </c>
      <c r="B84" s="35">
        <v>78.967305377227902</v>
      </c>
      <c r="C84" s="36">
        <v>4.7100870682392086</v>
      </c>
      <c r="D84" s="43">
        <v>5.9646040164838574</v>
      </c>
      <c r="E84" s="38">
        <f t="shared" ref="E84:E108" si="7">SUM(C71:C82)/SUM(B71:B82)*100</f>
        <v>5.1027957980806695</v>
      </c>
      <c r="F84" s="39"/>
      <c r="G84" s="40"/>
      <c r="H84" s="41"/>
      <c r="I84" s="42"/>
    </row>
    <row r="85" spans="1:9" ht="13.1">
      <c r="A85" s="34">
        <v>40695</v>
      </c>
      <c r="B85" s="35">
        <v>71.831942696066392</v>
      </c>
      <c r="C85" s="36">
        <v>3.9676292306140297</v>
      </c>
      <c r="D85" s="43">
        <v>5.5234886899854123</v>
      </c>
      <c r="E85" s="38">
        <f t="shared" si="7"/>
        <v>5.1980937732702621</v>
      </c>
      <c r="F85" s="39"/>
      <c r="G85" s="40"/>
      <c r="H85" s="41"/>
      <c r="I85" s="42"/>
    </row>
    <row r="86" spans="1:9" ht="13.1">
      <c r="A86" s="70">
        <v>40725</v>
      </c>
      <c r="B86" s="71">
        <v>72.572006521037338</v>
      </c>
      <c r="C86" s="72">
        <v>3.5752692622211741</v>
      </c>
      <c r="D86" s="73">
        <v>4.9265128988610325</v>
      </c>
      <c r="E86" s="38">
        <f t="shared" si="7"/>
        <v>5.3167057407546228</v>
      </c>
      <c r="F86" s="74"/>
      <c r="G86" s="75"/>
      <c r="H86" s="76"/>
      <c r="I86" s="77"/>
    </row>
    <row r="87" spans="1:9" ht="13.1">
      <c r="A87" s="78">
        <v>40756</v>
      </c>
      <c r="B87" s="79">
        <v>72.854591956160291</v>
      </c>
      <c r="C87" s="80">
        <v>3.7420427237210783</v>
      </c>
      <c r="D87" s="81">
        <v>5.1363169063836427</v>
      </c>
      <c r="E87" s="82">
        <f t="shared" si="7"/>
        <v>5.3757852451478483</v>
      </c>
      <c r="F87" s="83"/>
      <c r="G87" s="84"/>
      <c r="H87" s="85"/>
      <c r="I87" s="86"/>
    </row>
    <row r="88" spans="1:9" ht="13.1">
      <c r="A88" s="87">
        <v>40787</v>
      </c>
      <c r="B88" s="88">
        <v>75.770059844057229</v>
      </c>
      <c r="C88" s="89">
        <v>4.2663091946195717</v>
      </c>
      <c r="D88" s="43">
        <v>5.6306002706083191</v>
      </c>
      <c r="E88" s="38">
        <f t="shared" si="7"/>
        <v>5.3808068557697224</v>
      </c>
      <c r="F88" s="90"/>
      <c r="G88" s="91"/>
      <c r="H88" s="92"/>
      <c r="I88" s="93"/>
    </row>
    <row r="89" spans="1:9" ht="13.1">
      <c r="A89" s="87">
        <v>40817</v>
      </c>
      <c r="B89" s="88">
        <v>83.271902107260516</v>
      </c>
      <c r="C89" s="89">
        <v>4.6065368905377504</v>
      </c>
      <c r="D89" s="43">
        <v>5.5319222618503199</v>
      </c>
      <c r="E89" s="38">
        <f t="shared" si="7"/>
        <v>5.4426015507062653</v>
      </c>
      <c r="F89" s="90"/>
      <c r="G89" s="91"/>
      <c r="H89" s="92"/>
      <c r="I89" s="93"/>
    </row>
    <row r="90" spans="1:9" ht="13.1">
      <c r="A90" s="87">
        <v>40848</v>
      </c>
      <c r="B90" s="88">
        <v>86.127572791840791</v>
      </c>
      <c r="C90" s="89">
        <v>5.139607580927068</v>
      </c>
      <c r="D90" s="43">
        <v>5.9674357633981341</v>
      </c>
      <c r="E90" s="38">
        <f t="shared" si="7"/>
        <v>5.4972435458616511</v>
      </c>
      <c r="F90" s="90"/>
      <c r="G90" s="91"/>
      <c r="H90" s="92"/>
      <c r="I90" s="93"/>
    </row>
    <row r="91" spans="1:9" ht="13.75" thickBot="1">
      <c r="A91" s="101">
        <v>40878</v>
      </c>
      <c r="B91" s="102">
        <v>95.623145474245021</v>
      </c>
      <c r="C91" s="103">
        <v>4.4676488478445808</v>
      </c>
      <c r="D91" s="51">
        <v>4.6721416929836197</v>
      </c>
      <c r="E91" s="46">
        <f t="shared" si="7"/>
        <v>5.513784702475748</v>
      </c>
      <c r="F91" s="104"/>
      <c r="G91" s="105"/>
      <c r="H91" s="106"/>
      <c r="I91" s="107"/>
    </row>
    <row r="92" spans="1:9" ht="13.1">
      <c r="A92" s="94">
        <v>40909</v>
      </c>
      <c r="B92" s="95">
        <v>98.48261772875793</v>
      </c>
      <c r="C92" s="96">
        <v>4.3044558753007731</v>
      </c>
      <c r="D92" s="4">
        <v>4.3707772747838201</v>
      </c>
      <c r="E92" s="11">
        <f t="shared" si="7"/>
        <v>5.5748758974418253</v>
      </c>
      <c r="F92" s="97"/>
      <c r="G92" s="98"/>
      <c r="H92" s="99"/>
      <c r="I92" s="100"/>
    </row>
    <row r="93" spans="1:9" ht="13.1">
      <c r="A93" s="87">
        <v>40940</v>
      </c>
      <c r="B93" s="88">
        <v>90.395908036527658</v>
      </c>
      <c r="C93" s="89">
        <v>5.4261150641216602</v>
      </c>
      <c r="D93" s="43">
        <v>6.0026113814012989</v>
      </c>
      <c r="E93" s="38">
        <f t="shared" si="7"/>
        <v>5.4458417561597674</v>
      </c>
      <c r="F93" s="90"/>
      <c r="G93" s="91"/>
      <c r="H93" s="92"/>
      <c r="I93" s="93"/>
    </row>
    <row r="94" spans="1:9" ht="13.1">
      <c r="A94" s="87">
        <v>40969</v>
      </c>
      <c r="B94" s="88">
        <v>91.786018598787621</v>
      </c>
      <c r="C94" s="89">
        <v>4.0434161792068863</v>
      </c>
      <c r="D94" s="43">
        <v>4.4052637220068886</v>
      </c>
      <c r="E94" s="38">
        <f t="shared" si="7"/>
        <v>5.338545625538397</v>
      </c>
      <c r="F94" s="90"/>
      <c r="G94" s="91"/>
      <c r="H94" s="92"/>
      <c r="I94" s="93"/>
    </row>
    <row r="95" spans="1:9" ht="13.1">
      <c r="A95" s="87">
        <v>41000</v>
      </c>
      <c r="B95" s="88">
        <v>82.311294775281866</v>
      </c>
      <c r="C95" s="89">
        <v>3.803292559715409</v>
      </c>
      <c r="D95" s="43">
        <v>4.620620499408715</v>
      </c>
      <c r="E95" s="38">
        <f t="shared" si="7"/>
        <v>5.3900346049761456</v>
      </c>
      <c r="F95" s="90"/>
      <c r="G95" s="91"/>
      <c r="H95" s="92"/>
      <c r="I95" s="93"/>
    </row>
    <row r="96" spans="1:9" ht="13.1">
      <c r="A96" s="87">
        <v>41030</v>
      </c>
      <c r="B96" s="88">
        <v>78.294907401605059</v>
      </c>
      <c r="C96" s="89">
        <v>3.2378711322556635</v>
      </c>
      <c r="D96" s="43">
        <v>4.1354811439361718</v>
      </c>
      <c r="E96" s="38">
        <f t="shared" si="7"/>
        <v>5.2704390383729089</v>
      </c>
      <c r="F96" s="90"/>
      <c r="G96" s="91"/>
      <c r="H96" s="92"/>
      <c r="I96" s="93"/>
    </row>
    <row r="97" spans="1:9" ht="13.1">
      <c r="A97" s="87">
        <v>41061</v>
      </c>
      <c r="B97" s="88">
        <v>72.256497815315186</v>
      </c>
      <c r="C97" s="89">
        <v>3.0042296442270287</v>
      </c>
      <c r="D97" s="43">
        <v>4.1577293877510133</v>
      </c>
      <c r="E97" s="38">
        <f t="shared" si="7"/>
        <v>5.2052703746829962</v>
      </c>
      <c r="F97" s="90"/>
      <c r="G97" s="91"/>
      <c r="H97" s="92"/>
      <c r="I97" s="93"/>
    </row>
    <row r="98" spans="1:9" ht="13.1">
      <c r="A98" s="87">
        <v>41091</v>
      </c>
      <c r="B98" s="88">
        <v>72.520187600053319</v>
      </c>
      <c r="C98" s="89">
        <v>3.1669123815999747</v>
      </c>
      <c r="D98" s="43">
        <v>4.3669390364313481</v>
      </c>
      <c r="E98" s="38">
        <f t="shared" si="7"/>
        <v>5.0614512803891722</v>
      </c>
      <c r="F98" s="90"/>
      <c r="G98" s="91"/>
      <c r="H98" s="92"/>
      <c r="I98" s="93"/>
    </row>
    <row r="99" spans="1:9" ht="13.1">
      <c r="A99" s="87">
        <v>41122</v>
      </c>
      <c r="B99" s="88">
        <v>72.387012366603372</v>
      </c>
      <c r="C99" s="89">
        <v>3.4156419329540846</v>
      </c>
      <c r="D99" s="43">
        <v>4.7185839300226906</v>
      </c>
      <c r="E99" s="38">
        <f t="shared" si="7"/>
        <v>4.9629374857224366</v>
      </c>
      <c r="F99" s="90"/>
      <c r="G99" s="91"/>
      <c r="H99" s="92"/>
      <c r="I99" s="93"/>
    </row>
    <row r="100" spans="1:9" ht="13.1">
      <c r="A100" s="87">
        <v>41153</v>
      </c>
      <c r="B100" s="88">
        <v>75.605789568609978</v>
      </c>
      <c r="C100" s="89">
        <v>3.6019290451468553</v>
      </c>
      <c r="D100" s="43">
        <v>4.7640915671917066</v>
      </c>
      <c r="E100" s="38">
        <f>SUM(C87:C98)/SUM(B87:B98)*100</f>
        <v>4.9223465794897008</v>
      </c>
      <c r="F100" s="90"/>
      <c r="G100" s="91"/>
      <c r="H100" s="92"/>
      <c r="I100" s="93"/>
    </row>
    <row r="101" spans="1:9" ht="13.1">
      <c r="A101" s="87">
        <v>41183</v>
      </c>
      <c r="B101" s="88">
        <v>83.635790191534994</v>
      </c>
      <c r="C101" s="89">
        <v>3.9498875708711596</v>
      </c>
      <c r="D101" s="43">
        <v>4.7227240417355896</v>
      </c>
      <c r="E101" s="38">
        <f t="shared" si="7"/>
        <v>4.891984623195369</v>
      </c>
      <c r="F101" s="90"/>
      <c r="G101" s="91"/>
      <c r="H101" s="92"/>
      <c r="I101" s="93"/>
    </row>
    <row r="102" spans="1:9" ht="13.1">
      <c r="A102" s="87">
        <v>41214</v>
      </c>
      <c r="B102" s="88">
        <v>86.63955383671464</v>
      </c>
      <c r="C102" s="89">
        <v>4.2936251850589997</v>
      </c>
      <c r="D102" s="43">
        <v>4.9557332591428009</v>
      </c>
      <c r="E102" s="38">
        <f t="shared" si="7"/>
        <v>4.8262886492077968</v>
      </c>
      <c r="F102" s="90"/>
      <c r="G102" s="91"/>
      <c r="H102" s="92"/>
      <c r="I102" s="93"/>
    </row>
    <row r="103" spans="1:9" ht="13.75" thickBot="1">
      <c r="A103" s="101">
        <v>41244</v>
      </c>
      <c r="B103" s="102">
        <v>95.348211917661715</v>
      </c>
      <c r="C103" s="103">
        <v>4.0001245813078778</v>
      </c>
      <c r="D103" s="51">
        <v>4.1952801220459168</v>
      </c>
      <c r="E103" s="46">
        <f t="shared" si="7"/>
        <v>4.758828816445166</v>
      </c>
      <c r="F103" s="104"/>
      <c r="G103" s="105"/>
      <c r="H103" s="106"/>
      <c r="I103" s="107"/>
    </row>
    <row r="104" spans="1:9" ht="13.1">
      <c r="A104" s="108">
        <v>41275</v>
      </c>
      <c r="B104" s="109">
        <v>98.69004207532997</v>
      </c>
      <c r="C104" s="110">
        <v>4.6727790840348797</v>
      </c>
      <c r="D104" s="111">
        <v>4.7348030112989044</v>
      </c>
      <c r="E104" s="116">
        <f t="shared" si="7"/>
        <v>4.671788813192558</v>
      </c>
      <c r="F104" s="112"/>
      <c r="G104" s="113"/>
      <c r="H104" s="114"/>
      <c r="I104" s="115"/>
    </row>
    <row r="105" spans="1:9" ht="13.1">
      <c r="A105" s="94">
        <v>41306</v>
      </c>
      <c r="B105" s="95">
        <v>87.355020228445127</v>
      </c>
      <c r="C105" s="96">
        <v>4.1939840729127784</v>
      </c>
      <c r="D105" s="4">
        <v>4.8010796196314143</v>
      </c>
      <c r="E105" s="38">
        <f t="shared" si="7"/>
        <v>4.6263055261095616</v>
      </c>
      <c r="F105" s="97"/>
      <c r="G105" s="98"/>
      <c r="H105" s="99"/>
      <c r="I105" s="100"/>
    </row>
    <row r="106" spans="1:9" ht="13.1">
      <c r="A106" s="87">
        <v>41334</v>
      </c>
      <c r="B106" s="88">
        <v>91.765669256853471</v>
      </c>
      <c r="C106" s="89">
        <v>3.870497925679822</v>
      </c>
      <c r="D106" s="43">
        <v>4.2178060237824244</v>
      </c>
      <c r="E106" s="38">
        <f t="shared" si="7"/>
        <v>4.6621828590737771</v>
      </c>
      <c r="F106" s="90"/>
      <c r="G106" s="91"/>
      <c r="H106" s="92"/>
      <c r="I106" s="93"/>
    </row>
    <row r="107" spans="1:9" ht="13.1">
      <c r="A107" s="87">
        <v>41365</v>
      </c>
      <c r="B107" s="88">
        <v>82.966201995207896</v>
      </c>
      <c r="C107" s="89">
        <v>3.3951343325723227</v>
      </c>
      <c r="D107" s="43">
        <v>4.0921896518397025</v>
      </c>
      <c r="E107" s="38">
        <f t="shared" si="7"/>
        <v>4.5528002277265864</v>
      </c>
      <c r="F107" s="90"/>
      <c r="G107" s="91"/>
      <c r="H107" s="92"/>
      <c r="I107" s="93"/>
    </row>
    <row r="108" spans="1:9" ht="13.1">
      <c r="A108" s="87">
        <v>41395</v>
      </c>
      <c r="B108" s="88">
        <v>78.256230887736066</v>
      </c>
      <c r="C108" s="89">
        <v>2.6970971475110925</v>
      </c>
      <c r="D108" s="43">
        <v>3.446495080219572</v>
      </c>
      <c r="E108" s="38">
        <f t="shared" si="7"/>
        <v>4.5355460075037</v>
      </c>
      <c r="F108" s="90"/>
      <c r="G108" s="91"/>
      <c r="H108" s="92"/>
      <c r="I108" s="93"/>
    </row>
    <row r="109" spans="1:9" ht="13.1">
      <c r="A109" s="87">
        <v>41426</v>
      </c>
      <c r="B109" s="88">
        <v>72.353079467952199</v>
      </c>
      <c r="C109" s="89">
        <v>2.1744590866300322</v>
      </c>
      <c r="D109" s="43">
        <v>3.0053442128792582</v>
      </c>
      <c r="E109" s="38">
        <f t="shared" ref="E109:E117" si="8">SUM(C96:C107)/SUM(B96:B107)*100</f>
        <v>4.4916485377961024</v>
      </c>
      <c r="F109" s="90"/>
      <c r="G109" s="91"/>
      <c r="H109" s="92"/>
      <c r="I109" s="93"/>
    </row>
    <row r="110" spans="1:9" ht="13.1">
      <c r="A110" s="87">
        <v>41456</v>
      </c>
      <c r="B110" s="88">
        <v>72.790311459692816</v>
      </c>
      <c r="C110" s="89">
        <v>2.8025628537057257</v>
      </c>
      <c r="D110" s="43">
        <v>3.8501866491636423</v>
      </c>
      <c r="E110" s="38">
        <f t="shared" si="8"/>
        <v>4.4376057657602415</v>
      </c>
      <c r="F110" s="90"/>
      <c r="G110" s="91"/>
      <c r="H110" s="92"/>
      <c r="I110" s="93"/>
    </row>
    <row r="111" spans="1:9" ht="13.1">
      <c r="A111" s="87">
        <v>41487</v>
      </c>
      <c r="B111" s="88">
        <v>72.330513487578031</v>
      </c>
      <c r="C111" s="89">
        <v>2.9186494656315127</v>
      </c>
      <c r="D111" s="43">
        <v>4.0351565679576691</v>
      </c>
      <c r="E111" s="38">
        <f t="shared" si="8"/>
        <v>4.3539929922524934</v>
      </c>
      <c r="F111" s="90"/>
      <c r="G111" s="91"/>
      <c r="H111" s="92"/>
      <c r="I111" s="93"/>
    </row>
    <row r="112" spans="1:9" ht="13.1">
      <c r="A112" s="87">
        <v>41518</v>
      </c>
      <c r="B112" s="88">
        <v>75.166144905569681</v>
      </c>
      <c r="C112" s="89">
        <v>3.4010974383349293</v>
      </c>
      <c r="D112" s="43">
        <v>4.5247730113173779</v>
      </c>
      <c r="E112" s="38">
        <f t="shared" si="8"/>
        <v>4.3162987275590901</v>
      </c>
      <c r="F112" s="90"/>
      <c r="G112" s="91"/>
      <c r="H112" s="92"/>
      <c r="I112" s="93"/>
    </row>
    <row r="113" spans="1:9" ht="13.1">
      <c r="A113" s="87">
        <v>41548</v>
      </c>
      <c r="B113" s="88">
        <v>83.386082188298431</v>
      </c>
      <c r="C113" s="89">
        <v>3.4121091193666473</v>
      </c>
      <c r="D113" s="43">
        <v>4.0919408009379632</v>
      </c>
      <c r="E113" s="38">
        <f t="shared" si="8"/>
        <v>4.266731146402222</v>
      </c>
      <c r="F113" s="90"/>
      <c r="G113" s="91"/>
      <c r="H113" s="92"/>
      <c r="I113" s="93"/>
    </row>
    <row r="114" spans="1:9" ht="13.1">
      <c r="A114" s="87">
        <v>41579</v>
      </c>
      <c r="B114" s="88">
        <v>86.389054421756526</v>
      </c>
      <c r="C114" s="89">
        <v>3.7632873072219297</v>
      </c>
      <c r="D114" s="43">
        <v>4.3562084715609188</v>
      </c>
      <c r="E114" s="38">
        <f t="shared" si="8"/>
        <v>4.2484744793227343</v>
      </c>
      <c r="F114" s="90"/>
      <c r="G114" s="91"/>
      <c r="H114" s="92"/>
      <c r="I114" s="93"/>
    </row>
    <row r="115" spans="1:9" ht="13.75" thickBot="1">
      <c r="A115" s="101">
        <v>41609</v>
      </c>
      <c r="B115" s="102">
        <v>95.172511730082974</v>
      </c>
      <c r="C115" s="103">
        <v>3.8549456357598522</v>
      </c>
      <c r="D115" s="51">
        <v>4.0504821882738513</v>
      </c>
      <c r="E115" s="46">
        <f t="shared" si="8"/>
        <v>4.1956013812553659</v>
      </c>
      <c r="F115" s="104"/>
      <c r="G115" s="105"/>
      <c r="H115" s="106"/>
      <c r="I115" s="107"/>
    </row>
    <row r="116" spans="1:9" ht="13.1">
      <c r="A116" s="94">
        <v>41640</v>
      </c>
      <c r="B116" s="95">
        <v>98.482134294663396</v>
      </c>
      <c r="C116" s="96">
        <v>3.923830815419453</v>
      </c>
      <c r="D116" s="4">
        <v>3.9843072487433693</v>
      </c>
      <c r="E116" s="11">
        <f t="shared" si="8"/>
        <v>4.1434515303642545</v>
      </c>
      <c r="F116" s="97"/>
      <c r="G116" s="98"/>
      <c r="H116" s="99"/>
      <c r="I116" s="100"/>
    </row>
    <row r="117" spans="1:9" ht="13.1">
      <c r="A117" s="87">
        <v>41671</v>
      </c>
      <c r="B117" s="88">
        <v>87.358138606812318</v>
      </c>
      <c r="C117" s="89">
        <v>3.2049354738387743</v>
      </c>
      <c r="D117" s="43">
        <v>3.6687314140972878</v>
      </c>
      <c r="E117" s="11">
        <f t="shared" si="8"/>
        <v>4.129614885088162</v>
      </c>
      <c r="F117" s="90"/>
      <c r="G117" s="91"/>
      <c r="H117" s="92"/>
      <c r="I117" s="93"/>
    </row>
    <row r="118" spans="1:9" ht="13.1">
      <c r="A118" s="87">
        <v>41699</v>
      </c>
      <c r="B118" s="88">
        <v>91.800754087495704</v>
      </c>
      <c r="C118" s="89">
        <v>3.0845866406462132</v>
      </c>
      <c r="D118" s="43">
        <v>3.3600885649656869</v>
      </c>
      <c r="E118" s="11">
        <f>SUM(C105:C116)/SUM(B105:B116)*100</f>
        <v>4.055312109843717</v>
      </c>
      <c r="F118" s="90"/>
      <c r="G118" s="91"/>
      <c r="H118" s="92"/>
      <c r="I118" s="93"/>
    </row>
    <row r="119" spans="1:9" ht="13.1">
      <c r="A119" s="87">
        <v>41730</v>
      </c>
      <c r="B119" s="88">
        <v>82.724272537400196</v>
      </c>
      <c r="C119" s="89">
        <v>2.7617982098705331</v>
      </c>
      <c r="D119" s="43">
        <v>3.338558472813292</v>
      </c>
      <c r="E119" s="11">
        <f>SUM(C106:C117)/SUM(B106:B117)*100</f>
        <v>3.956038815669829</v>
      </c>
      <c r="F119" s="90"/>
      <c r="G119" s="91"/>
      <c r="H119" s="92"/>
      <c r="I119" s="93"/>
    </row>
    <row r="120" spans="1:9" ht="13.1">
      <c r="A120" s="87">
        <v>41760</v>
      </c>
      <c r="B120" s="88">
        <v>78.898382739901933</v>
      </c>
      <c r="C120" s="89">
        <v>2.5442653832728599</v>
      </c>
      <c r="D120" s="43">
        <v>3.2247370540665434</v>
      </c>
      <c r="E120" s="11">
        <f>SUM(C107:C118)/SUM(B107:B118)*100</f>
        <v>3.8770284950333882</v>
      </c>
      <c r="F120" s="90"/>
      <c r="G120" s="91"/>
      <c r="H120" s="92"/>
      <c r="I120" s="93"/>
    </row>
    <row r="121" spans="1:9" ht="13.1">
      <c r="A121" s="87">
        <v>41791</v>
      </c>
      <c r="B121" s="88">
        <v>71.673663125876303</v>
      </c>
      <c r="C121" s="89">
        <v>2.3732038192036624</v>
      </c>
      <c r="D121" s="43">
        <v>3.3111239410712723</v>
      </c>
      <c r="E121" s="11">
        <f>SUM(C108:C119)/SUM(B108:B119)*100</f>
        <v>3.8143954224718786</v>
      </c>
      <c r="F121" s="90"/>
      <c r="G121" s="91"/>
      <c r="H121" s="92"/>
      <c r="I121" s="93"/>
    </row>
    <row r="122" spans="1:9" ht="13.1">
      <c r="A122" s="87">
        <v>41821</v>
      </c>
      <c r="B122" s="88">
        <v>72.790496433280083</v>
      </c>
      <c r="C122" s="89">
        <v>2.4231137967434284</v>
      </c>
      <c r="D122" s="43">
        <v>3.328887582137126</v>
      </c>
      <c r="E122" s="11">
        <f t="shared" ref="E122:E142" si="9">ROUND(SUM(C109:C120)/SUM(B109:B120)*100,2)</f>
        <v>3.8</v>
      </c>
      <c r="F122" s="90"/>
      <c r="G122" s="91"/>
      <c r="H122" s="92"/>
      <c r="I122" s="93"/>
    </row>
    <row r="123" spans="1:9" ht="13.1">
      <c r="A123" s="87">
        <v>41852</v>
      </c>
      <c r="B123" s="117">
        <v>72.077070855339628</v>
      </c>
      <c r="C123" s="117">
        <v>2.1118681901822516</v>
      </c>
      <c r="D123" s="117">
        <v>2.9300138936289746</v>
      </c>
      <c r="E123" s="11">
        <f t="shared" si="9"/>
        <v>3.82</v>
      </c>
      <c r="F123" s="90"/>
      <c r="G123" s="91"/>
      <c r="H123" s="92"/>
      <c r="I123" s="93"/>
    </row>
    <row r="124" spans="1:9" ht="13.1">
      <c r="A124" s="87">
        <v>41883</v>
      </c>
      <c r="B124" s="88">
        <v>75.536698134190772</v>
      </c>
      <c r="C124" s="89">
        <v>2.8118104814772082</v>
      </c>
      <c r="D124" s="43">
        <v>3.7224429329463584</v>
      </c>
      <c r="E124" s="11">
        <f t="shared" si="9"/>
        <v>3.78</v>
      </c>
      <c r="F124" s="90"/>
      <c r="G124" s="91"/>
      <c r="H124" s="92"/>
      <c r="I124" s="93"/>
    </row>
    <row r="125" spans="1:9" ht="13.1">
      <c r="A125" s="87">
        <v>41913</v>
      </c>
      <c r="B125" s="88">
        <v>83.380679669799633</v>
      </c>
      <c r="C125" s="89">
        <v>3.1694142244208949</v>
      </c>
      <c r="D125" s="43">
        <v>3.8011374301244185</v>
      </c>
      <c r="E125" s="11">
        <f t="shared" si="9"/>
        <v>3.7</v>
      </c>
      <c r="F125" s="90"/>
      <c r="G125" s="91"/>
      <c r="H125" s="92"/>
      <c r="I125" s="93"/>
    </row>
    <row r="126" spans="1:9" ht="13.1">
      <c r="A126" s="87">
        <v>41944</v>
      </c>
      <c r="B126" s="88">
        <v>85.626674923751295</v>
      </c>
      <c r="C126" s="89">
        <v>3.4247628641794496</v>
      </c>
      <c r="D126" s="43">
        <v>3.9996448153909134</v>
      </c>
      <c r="E126" s="11">
        <f t="shared" si="9"/>
        <v>3.64</v>
      </c>
      <c r="F126" s="90"/>
      <c r="G126" s="91"/>
      <c r="H126" s="92"/>
      <c r="I126" s="93"/>
    </row>
    <row r="127" spans="1:9" ht="13.75" thickBot="1">
      <c r="A127" s="101">
        <v>41974</v>
      </c>
      <c r="B127" s="102">
        <v>95.187981211060077</v>
      </c>
      <c r="C127" s="103">
        <v>3.4636851551797858</v>
      </c>
      <c r="D127" s="51">
        <v>3.6387841312652331</v>
      </c>
      <c r="E127" s="46">
        <f t="shared" si="9"/>
        <v>3.62</v>
      </c>
      <c r="F127" s="104"/>
      <c r="G127" s="105"/>
      <c r="H127" s="106"/>
      <c r="I127" s="107"/>
    </row>
    <row r="128" spans="1:9" ht="13.1">
      <c r="A128" s="94">
        <v>42005</v>
      </c>
      <c r="B128" s="95">
        <v>98.678066391874154</v>
      </c>
      <c r="C128" s="96">
        <v>3.1355667343723854</v>
      </c>
      <c r="D128" s="4">
        <v>3.1775721282582712</v>
      </c>
      <c r="E128" s="11">
        <f t="shared" si="9"/>
        <v>3.58</v>
      </c>
      <c r="F128" s="97"/>
      <c r="G128" s="98"/>
      <c r="H128" s="99"/>
      <c r="I128" s="100"/>
    </row>
    <row r="129" spans="1:9" ht="13.1">
      <c r="A129" s="87">
        <v>42036</v>
      </c>
      <c r="B129" s="88">
        <v>87.34472548558459</v>
      </c>
      <c r="C129" s="89">
        <v>3.4524800235890063</v>
      </c>
      <c r="D129" s="43">
        <v>3.9527057923592706</v>
      </c>
      <c r="E129" s="11">
        <f t="shared" si="9"/>
        <v>3.55</v>
      </c>
      <c r="F129" s="90"/>
      <c r="G129" s="91"/>
      <c r="H129" s="92"/>
      <c r="I129" s="93"/>
    </row>
    <row r="130" spans="1:9" ht="13.1">
      <c r="A130" s="87">
        <v>42064</v>
      </c>
      <c r="B130" s="88">
        <v>91.626469428369504</v>
      </c>
      <c r="C130" s="89">
        <v>3.0898282286637468</v>
      </c>
      <c r="D130" s="43">
        <v>3.3722004655862801</v>
      </c>
      <c r="E130" s="11">
        <f t="shared" si="9"/>
        <v>3.47</v>
      </c>
      <c r="F130" s="90"/>
      <c r="G130" s="91"/>
      <c r="H130" s="92"/>
      <c r="I130" s="93"/>
    </row>
    <row r="131" spans="1:9" ht="13.1">
      <c r="A131" s="87">
        <v>42095</v>
      </c>
      <c r="B131" s="88">
        <v>82.841653438230168</v>
      </c>
      <c r="C131" s="89">
        <v>2.5808824820809719</v>
      </c>
      <c r="D131" s="43">
        <v>3.1154405724233576</v>
      </c>
      <c r="E131" s="11">
        <f t="shared" si="9"/>
        <v>3.49</v>
      </c>
      <c r="F131" s="90"/>
      <c r="G131" s="91"/>
      <c r="H131" s="92"/>
      <c r="I131" s="93"/>
    </row>
    <row r="132" spans="1:9" ht="13.1">
      <c r="A132" s="87">
        <v>42125</v>
      </c>
      <c r="B132" s="88">
        <v>78.310735808000686</v>
      </c>
      <c r="C132" s="89">
        <v>2.1057503982937349</v>
      </c>
      <c r="D132" s="43">
        <v>2.68896770866326</v>
      </c>
      <c r="E132" s="11">
        <f t="shared" si="9"/>
        <v>3.49</v>
      </c>
      <c r="F132" s="90"/>
      <c r="G132" s="91"/>
      <c r="H132" s="92"/>
      <c r="I132" s="93"/>
    </row>
    <row r="133" spans="1:9" ht="13.1">
      <c r="A133" s="87">
        <v>42156</v>
      </c>
      <c r="B133" s="88">
        <v>72.284392373946247</v>
      </c>
      <c r="C133" s="89">
        <v>2.2880192265104444</v>
      </c>
      <c r="D133" s="43">
        <v>3.1653018741223096</v>
      </c>
      <c r="E133" s="11">
        <f t="shared" si="9"/>
        <v>3.47</v>
      </c>
      <c r="F133" s="90"/>
      <c r="G133" s="91"/>
      <c r="H133" s="92"/>
      <c r="I133" s="93"/>
    </row>
    <row r="134" spans="1:9" ht="13.1">
      <c r="A134" s="87">
        <v>42186</v>
      </c>
      <c r="B134" s="88">
        <v>72.790724101234346</v>
      </c>
      <c r="C134" s="89">
        <v>2.6782529793958885</v>
      </c>
      <c r="D134" s="43">
        <v>3.6793877413158911</v>
      </c>
      <c r="E134" s="11">
        <f t="shared" si="9"/>
        <v>3.43</v>
      </c>
      <c r="F134" s="90"/>
      <c r="G134" s="91"/>
      <c r="H134" s="92"/>
      <c r="I134" s="93"/>
    </row>
    <row r="135" spans="1:9" ht="13.1">
      <c r="A135" s="87">
        <v>42217</v>
      </c>
      <c r="B135" s="88">
        <v>71.759368595426807</v>
      </c>
      <c r="C135" s="89">
        <v>2.3774853547073489</v>
      </c>
      <c r="D135" s="43">
        <v>3.3131358333312662</v>
      </c>
      <c r="E135" s="11">
        <f t="shared" si="9"/>
        <v>3.42</v>
      </c>
      <c r="F135" s="90"/>
      <c r="G135" s="91"/>
      <c r="H135" s="92"/>
      <c r="I135" s="93"/>
    </row>
    <row r="136" spans="1:9" ht="13.1">
      <c r="A136" s="87">
        <v>42248</v>
      </c>
      <c r="B136" s="88">
        <v>75.561699863278704</v>
      </c>
      <c r="C136" s="89">
        <v>2.5556086584091542</v>
      </c>
      <c r="D136" s="43">
        <v>3.3821481822580366</v>
      </c>
      <c r="E136" s="11">
        <f t="shared" si="9"/>
        <v>3.45</v>
      </c>
      <c r="F136" s="90"/>
      <c r="G136" s="91"/>
      <c r="H136" s="92"/>
      <c r="I136" s="93"/>
    </row>
    <row r="137" spans="1:9" ht="13.1">
      <c r="A137" s="87">
        <v>42278</v>
      </c>
      <c r="B137" s="88">
        <v>83.245929411363576</v>
      </c>
      <c r="C137" s="89">
        <v>3.4929097135212941</v>
      </c>
      <c r="D137" s="43">
        <v>4.1958925057595557</v>
      </c>
      <c r="E137" s="11">
        <f t="shared" si="9"/>
        <v>3.47</v>
      </c>
      <c r="F137" s="90"/>
      <c r="G137" s="91"/>
      <c r="H137" s="92"/>
      <c r="I137" s="93"/>
    </row>
    <row r="138" spans="1:9" ht="13.1">
      <c r="A138" s="87">
        <v>42309</v>
      </c>
      <c r="B138" s="88">
        <v>85.739228066378303</v>
      </c>
      <c r="C138" s="89">
        <v>3.0424524020150345</v>
      </c>
      <c r="D138" s="43">
        <v>3.5484952111530603</v>
      </c>
      <c r="E138" s="11">
        <f t="shared" si="9"/>
        <v>3.45</v>
      </c>
      <c r="F138" s="90"/>
      <c r="G138" s="91"/>
      <c r="H138" s="92"/>
      <c r="I138" s="93"/>
    </row>
    <row r="139" spans="1:9" ht="13.75" thickBot="1">
      <c r="A139" s="101">
        <v>42339</v>
      </c>
      <c r="B139" s="102">
        <v>95.300701211060087</v>
      </c>
      <c r="C139" s="103">
        <v>2.9261041733983122</v>
      </c>
      <c r="D139" s="51">
        <v>3.0703910214867594</v>
      </c>
      <c r="E139" s="46">
        <f t="shared" si="9"/>
        <v>3.48</v>
      </c>
      <c r="F139" s="104"/>
      <c r="G139" s="105"/>
      <c r="H139" s="106"/>
      <c r="I139" s="107"/>
    </row>
    <row r="140" spans="1:9" ht="13.1">
      <c r="A140" s="94">
        <v>42370</v>
      </c>
      <c r="B140" s="95">
        <v>98.46971817099211</v>
      </c>
      <c r="C140" s="96">
        <v>3.1376857497682744</v>
      </c>
      <c r="D140" s="4">
        <v>3.1864473749378472</v>
      </c>
      <c r="E140" s="11">
        <f t="shared" si="9"/>
        <v>3.44</v>
      </c>
      <c r="F140" s="97"/>
      <c r="G140" s="98"/>
      <c r="H140" s="99"/>
      <c r="I140" s="100"/>
    </row>
    <row r="141" spans="1:9" ht="13.1">
      <c r="A141" s="87">
        <v>42401</v>
      </c>
      <c r="B141" s="88"/>
      <c r="C141" s="89"/>
      <c r="D141" s="43"/>
      <c r="E141" s="11">
        <f t="shared" si="9"/>
        <v>3.39</v>
      </c>
      <c r="F141" s="90"/>
      <c r="G141" s="91"/>
      <c r="H141" s="92"/>
      <c r="I141" s="93"/>
    </row>
    <row r="142" spans="1:9" ht="13.1">
      <c r="A142" s="87">
        <v>42430</v>
      </c>
      <c r="B142" s="88"/>
      <c r="C142" s="89"/>
      <c r="D142" s="43"/>
      <c r="E142" s="11">
        <f t="shared" si="9"/>
        <v>3.39</v>
      </c>
      <c r="F142" s="90"/>
      <c r="G142" s="91"/>
      <c r="H142" s="92"/>
      <c r="I142" s="93"/>
    </row>
    <row r="143" spans="1:9" ht="13.1">
      <c r="A143" s="87">
        <v>42461</v>
      </c>
      <c r="B143" s="88"/>
      <c r="C143" s="89"/>
      <c r="D143" s="43"/>
      <c r="E143" s="11"/>
      <c r="F143" s="90"/>
      <c r="G143" s="91"/>
      <c r="H143" s="92"/>
      <c r="I143" s="93"/>
    </row>
    <row r="144" spans="1:9" ht="13.1">
      <c r="A144" s="87">
        <v>42491</v>
      </c>
      <c r="B144" s="88"/>
      <c r="C144" s="89"/>
      <c r="D144" s="43"/>
      <c r="E144" s="11"/>
      <c r="F144" s="90"/>
      <c r="G144" s="91"/>
      <c r="H144" s="92"/>
      <c r="I144" s="93"/>
    </row>
    <row r="145" spans="1:9" ht="13.1">
      <c r="A145" s="87">
        <v>42522</v>
      </c>
      <c r="B145" s="88"/>
      <c r="C145" s="89"/>
      <c r="D145" s="43"/>
      <c r="E145" s="11"/>
      <c r="F145" s="90"/>
      <c r="G145" s="91"/>
      <c r="H145" s="92"/>
      <c r="I145" s="93"/>
    </row>
    <row r="146" spans="1:9" ht="13.1">
      <c r="A146" s="87">
        <v>42552</v>
      </c>
      <c r="B146" s="88"/>
      <c r="C146" s="89"/>
      <c r="D146" s="43"/>
      <c r="E146" s="11"/>
      <c r="F146" s="90"/>
      <c r="G146" s="91"/>
      <c r="H146" s="92"/>
      <c r="I146" s="93"/>
    </row>
    <row r="147" spans="1:9" ht="13.1">
      <c r="A147" s="87">
        <v>42583</v>
      </c>
      <c r="B147" s="88"/>
      <c r="C147" s="89"/>
      <c r="D147" s="43"/>
      <c r="E147" s="11"/>
      <c r="F147" s="90"/>
      <c r="G147" s="91"/>
      <c r="H147" s="92"/>
      <c r="I147" s="93"/>
    </row>
    <row r="148" spans="1:9" ht="11.3" customHeight="1"/>
    <row r="149" spans="1:9" ht="63.85" customHeight="1">
      <c r="A149" s="121" t="s">
        <v>14</v>
      </c>
      <c r="B149" s="121"/>
      <c r="C149" s="121"/>
      <c r="D149" s="121"/>
      <c r="E149" s="121"/>
      <c r="F149" s="121"/>
      <c r="G149" s="121"/>
      <c r="H149" s="121"/>
      <c r="I149" s="121"/>
    </row>
    <row r="150" spans="1:9" ht="83.95" customHeight="1">
      <c r="A150" s="121" t="s">
        <v>15</v>
      </c>
      <c r="B150" s="121"/>
      <c r="C150" s="121"/>
      <c r="D150" s="121"/>
      <c r="E150" s="121"/>
      <c r="F150" s="121"/>
      <c r="G150" s="121"/>
      <c r="H150" s="121"/>
      <c r="I150" s="121"/>
    </row>
  </sheetData>
  <mergeCells count="4">
    <mergeCell ref="B5:E5"/>
    <mergeCell ref="A149:I149"/>
    <mergeCell ref="A150:I150"/>
    <mergeCell ref="F5:I5"/>
  </mergeCells>
  <phoneticPr fontId="0" type="noConversion"/>
  <pageMargins left="0.78740157480314965" right="0.78740157480314965" top="0.86614173228346458" bottom="0.59055118110236227" header="0.51181102362204722" footer="0.51181102362204722"/>
  <pageSetup paperSize="9" scale="84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MuM-Preise_Veroeffentlichung</vt:lpstr>
    </vt:vector>
  </TitlesOfParts>
  <Company>BDEW e.V.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 e.V.</dc:creator>
  <cp:lastModifiedBy>Butzke, Pascal</cp:lastModifiedBy>
  <cp:lastPrinted>2008-05-07T12:19:40Z</cp:lastPrinted>
  <dcterms:created xsi:type="dcterms:W3CDTF">2008-05-06T15:34:06Z</dcterms:created>
  <dcterms:modified xsi:type="dcterms:W3CDTF">2022-06-28T10:35:24Z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-854116880</vt:i4>
  </property>
  <property fmtid="{D5CDD505-2E9C-101B-9397-08002B2CF9AE}" pid="3" name="_EmailSubject">
    <vt:lpwstr>Mehr- und Mindermengenpreise für offene Internetseite</vt:lpwstr>
  </property>
  <property fmtid="{D5CDD505-2E9C-101B-9397-08002B2CF9AE}" pid="4" name="_AuthorEmail">
    <vt:lpwstr>Benjamin.Duevel@bdew.de</vt:lpwstr>
  </property>
  <property fmtid="{D5CDD505-2E9C-101B-9397-08002B2CF9AE}" pid="5" name="_AuthorEmailDisplayName">
    <vt:lpwstr>Düvel, Benjamin</vt:lpwstr>
  </property>
  <property fmtid="{D5CDD505-2E9C-101B-9397-08002B2CF9AE}" pid="6" name="_NewReviewCycle">
    <vt:lpwstr/>
  </property>
  <property fmtid="{D5CDD505-2E9C-101B-9397-08002B2CF9AE}" pid="7" name="_PreviousAdHocReviewCycleID">
    <vt:i4>723436628</vt:i4>
  </property>
  <property fmtid="{D5CDD505-2E9C-101B-9397-08002B2CF9AE}" pid="8" name="_ReviewingToolsShownOnce">
    <vt:lpwstr/>
  </property>
</Properties>
</file>